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13_ncr:1_{E5D9240D-9C28-4DBA-BDD9-83069DFA12E4}" xr6:coauthVersionLast="47" xr6:coauthVersionMax="47" xr10:uidLastSave="{00000000-0000-0000-0000-000000000000}"/>
  <bookViews>
    <workbookView xWindow="-120" yWindow="-120" windowWidth="29040" windowHeight="15720" tabRatio="926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E77" i="8" l="1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F63" i="8" s="1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M63" i="8" s="1"/>
  <c r="AVL61" i="8"/>
  <c r="AVL63" i="8" s="1"/>
  <c r="AVK61" i="8"/>
  <c r="AVJ61" i="8"/>
  <c r="AVJ63" i="8" s="1"/>
  <c r="AVI61" i="8"/>
  <c r="AVI63" i="8" s="1"/>
  <c r="AVH61" i="8"/>
  <c r="AVH63" i="8" s="1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L58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M58" i="8" s="1"/>
  <c r="AVL56" i="8"/>
  <c r="AVK56" i="8"/>
  <c r="AVJ56" i="8"/>
  <c r="AVJ58" i="8" s="1"/>
  <c r="AVI56" i="8"/>
  <c r="AVI58" i="8" s="1"/>
  <c r="AVH56" i="8"/>
  <c r="AVH58" i="8" s="1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M53" i="8" s="1"/>
  <c r="AVL51" i="8"/>
  <c r="AVL53" i="8" s="1"/>
  <c r="AVK51" i="8"/>
  <c r="AVK53" i="8" s="1"/>
  <c r="AVJ51" i="8"/>
  <c r="AVI51" i="8"/>
  <c r="AVI53" i="8" s="1"/>
  <c r="AVH51" i="8"/>
  <c r="AVH53" i="8" s="1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I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N48" i="8" s="1"/>
  <c r="AVM46" i="8"/>
  <c r="AVM48" i="8" s="1"/>
  <c r="AVL46" i="8"/>
  <c r="AVL48" i="8" s="1"/>
  <c r="AVK46" i="8"/>
  <c r="AVJ46" i="8"/>
  <c r="AVI46" i="8"/>
  <c r="AVH46" i="8"/>
  <c r="AVH48" i="8" s="1"/>
  <c r="AVG46" i="8"/>
  <c r="AVG48" i="8" s="1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N43" i="8" s="1"/>
  <c r="AVM41" i="8"/>
  <c r="AVM43" i="8" s="1"/>
  <c r="AVL41" i="8"/>
  <c r="AVL43" i="8" s="1"/>
  <c r="AVK41" i="8"/>
  <c r="AVJ41" i="8"/>
  <c r="AVJ43" i="8" s="1"/>
  <c r="AVI41" i="8"/>
  <c r="AVI43" i="8" s="1"/>
  <c r="AVH41" i="8"/>
  <c r="AVH43" i="8" s="1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N28" i="8"/>
  <c r="AVM28" i="8"/>
  <c r="AVL28" i="8"/>
  <c r="AVK28" i="8"/>
  <c r="AVJ28" i="8"/>
  <c r="AVI28" i="8"/>
  <c r="AVH28" i="8"/>
  <c r="AVG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N23" i="8"/>
  <c r="AVM23" i="8"/>
  <c r="AVL23" i="8"/>
  <c r="AVK23" i="8"/>
  <c r="AVJ23" i="8"/>
  <c r="AVI23" i="8"/>
  <c r="AVH23" i="8"/>
  <c r="AVG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N18" i="8"/>
  <c r="AVM18" i="8"/>
  <c r="AVL18" i="8"/>
  <c r="AVK18" i="8"/>
  <c r="AVJ18" i="8"/>
  <c r="AVI18" i="8"/>
  <c r="AVH18" i="8"/>
  <c r="AVG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N13" i="8"/>
  <c r="AVM13" i="8"/>
  <c r="AVL13" i="8"/>
  <c r="AVK13" i="8"/>
  <c r="AVJ13" i="8"/>
  <c r="AVI13" i="8"/>
  <c r="AVH13" i="8"/>
  <c r="AVG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N8" i="8"/>
  <c r="AVM8" i="8"/>
  <c r="AVL8" i="8"/>
  <c r="AVK8" i="8"/>
  <c r="AVJ8" i="8"/>
  <c r="AVI8" i="8"/>
  <c r="AVH8" i="8"/>
  <c r="AVG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UX63" i="8" l="1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J53" i="8"/>
  <c r="AVV53" i="8"/>
  <c r="AVB58" i="8"/>
  <c r="AVN58" i="8"/>
  <c r="AVZ58" i="8"/>
  <c r="AVB63" i="8"/>
  <c r="AVN63" i="8"/>
  <c r="AVZ63" i="8"/>
  <c r="AVF43" i="8"/>
  <c r="AVR43" i="8"/>
  <c r="AUX48" i="8"/>
  <c r="AVJ48" i="8"/>
  <c r="AVV48" i="8"/>
  <c r="AVB53" i="8"/>
  <c r="AVN53" i="8"/>
  <c r="AVZ53" i="8"/>
  <c r="AVF58" i="8"/>
  <c r="AVR58" i="8"/>
  <c r="AVG43" i="8"/>
  <c r="AVS43" i="8"/>
  <c r="AVK48" i="8"/>
  <c r="AVW48" i="8"/>
  <c r="AVG58" i="8"/>
  <c r="AVS58" i="8"/>
  <c r="AVG63" i="8"/>
  <c r="AVS63" i="8"/>
  <c r="AVK43" i="8"/>
  <c r="AVW43" i="8"/>
  <c r="AVO48" i="8"/>
  <c r="AVG53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<sst xmlns="http://schemas.openxmlformats.org/spreadsheetml/2006/main" count="2406" uniqueCount="621">
  <si>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</si>
  <si>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</si>
  <si>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</si>
  <si>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</si>
  <si>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</si>
  <si>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</si>
  <si>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</si>
  <si>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</si>
  <si>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</si>
  <si>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</si>
  <si>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</si>
  <si>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</si>
  <si>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</si>
  <si>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</si>
  <si>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</si>
  <si>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</si>
  <si>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</si>
  <si>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</si>
  <si>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</si>
  <si>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</si>
  <si>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</si>
  <si>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</si>
  <si>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</si>
  <si>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</si>
  <si>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</si>
  <si>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</si>
  <si>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</si>
  <si>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</si>
  <si>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</si>
  <si>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</si>
  <si>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</si>
  <si>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</si>
  <si>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</si>
  <si>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</si>
  <si>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</si>
  <si>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</si>
  <si>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</si>
  <si>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</si>
  <si>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</si>
  <si>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</si>
  <si>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</si>
  <si>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</si>
  <si>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</si>
  <si>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</si>
  <si>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</si>
  <si>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</si>
  <si>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</si>
  <si>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</si>
  <si>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</si>
  <si>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</si>
  <si>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</si>
  <si>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</si>
  <si>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</si>
  <si>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</si>
  <si>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</si>
  <si>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</si>
  <si>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</si>
  <si>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</si>
  <si>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</si>
  <si>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</si>
  <si>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</si>
  <si>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</si>
  <si>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</si>
  <si>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</si>
  <si>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</si>
  <si>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</si>
  <si>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</si>
  <si>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</si>
  <si>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</si>
  <si>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</si>
  <si>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</si>
  <si>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</si>
  <si>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</si>
  <si>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</si>
  <si>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</si>
  <si>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</si>
  <si>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</si>
  <si>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</si>
  <si>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</si>
  <si>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</si>
  <si>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</si>
  <si>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</si>
  <si>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</si>
  <si>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</si>
  <si>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</si>
  <si>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</si>
  <si>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</si>
  <si>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</si>
  <si>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</si>
  <si>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</si>
  <si>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</si>
  <si>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</si>
  <si>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</si>
  <si>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</si>
  <si>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</si>
  <si>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</si>
  <si>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</si>
  <si>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</si>
  <si>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</si>
  <si>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</si>
  <si>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</si>
  <si>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</si>
  <si>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</si>
  <si>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</si>
  <si>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</si>
  <si>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</si>
  <si>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</si>
  <si>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</si>
  <si>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</si>
  <si>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</si>
  <si>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</si>
  <si>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</si>
  <si>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</si>
  <si>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</si>
  <si>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</si>
  <si>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</si>
  <si>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</si>
  <si>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</si>
  <si>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</si>
  <si>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</si>
  <si>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</si>
  <si>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</si>
  <si>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</si>
  <si>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</si>
  <si>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</si>
  <si>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</si>
  <si>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</si>
  <si>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</si>
  <si>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</si>
  <si>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</si>
  <si>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</si>
  <si>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</si>
  <si>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</si>
  <si>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</si>
  <si>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</si>
  <si>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</si>
  <si>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</si>
  <si>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</si>
  <si>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</si>
  <si>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</si>
  <si>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</si>
  <si>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</si>
  <si>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</si>
  <si>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</si>
  <si>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</si>
  <si>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</si>
  <si>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</si>
  <si>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</si>
  <si>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</si>
  <si>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</si>
  <si>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</si>
  <si>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</si>
  <si>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</si>
  <si>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</si>
  <si>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</si>
  <si>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</si>
  <si>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</si>
  <si>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</si>
  <si>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</si>
  <si>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</si>
  <si>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</si>
  <si>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</si>
  <si>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</si>
  <si>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</si>
  <si>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</si>
  <si>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</si>
  <si>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</si>
  <si>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</si>
  <si>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</si>
  <si>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</si>
  <si>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</si>
  <si>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</si>
  <si>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</si>
  <si>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</si>
  <si>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</si>
  <si>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</si>
  <si>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</si>
  <si>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</si>
  <si>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</si>
  <si>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</si>
  <si>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</si>
  <si>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</si>
  <si>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</si>
  <si>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</si>
  <si>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</si>
  <si>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</si>
  <si>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</si>
  <si>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</si>
  <si>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</si>
  <si>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</si>
  <si>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</si>
  <si>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</si>
  <si>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</si>
  <si>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</si>
  <si>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</si>
  <si>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</si>
  <si>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</si>
  <si>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</si>
  <si>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</si>
  <si>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</si>
  <si>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</si>
  <si>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</si>
  <si>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</si>
  <si>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</si>
  <si>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</si>
  <si>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</si>
  <si>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</si>
  <si>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</si>
  <si>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</si>
  <si>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</si>
  <si>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</si>
  <si>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</si>
  <si>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</si>
  <si>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</si>
  <si>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</si>
  <si>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</si>
  <si>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</si>
  <si>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</si>
  <si>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</si>
  <si>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</si>
  <si>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</si>
  <si>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</si>
  <si>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</si>
  <si>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</si>
  <si>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</si>
  <si>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</si>
  <si>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</si>
  <si>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</si>
  <si>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</si>
  <si>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</si>
  <si>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</si>
  <si>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</si>
  <si>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</si>
  <si>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</si>
  <si>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</si>
  <si>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</si>
  <si>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</si>
  <si>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</si>
  <si>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</si>
  <si>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</si>
  <si>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</si>
  <si>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</si>
  <si>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</si>
  <si>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</si>
  <si>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</si>
  <si>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</si>
  <si>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</si>
  <si>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</si>
  <si>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</si>
  <si>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</si>
  <si>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</si>
  <si>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</si>
  <si>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</si>
  <si>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</si>
  <si>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</si>
  <si>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</si>
  <si>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</si>
  <si>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</si>
  <si>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</si>
  <si>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</si>
  <si>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</si>
  <si>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</si>
  <si>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</si>
  <si>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</si>
  <si>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</si>
  <si>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</si>
  <si>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</si>
  <si>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</si>
  <si>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</si>
  <si>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</si>
  <si>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</si>
  <si>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</si>
  <si>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</si>
  <si>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</si>
  <si>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</si>
  <si>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</si>
  <si>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</si>
  <si>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</si>
  <si>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</si>
  <si>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</si>
  <si>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</si>
  <si>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</si>
  <si>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</si>
  <si>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</si>
  <si>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</si>
  <si>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</si>
  <si>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</si>
  <si>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</si>
  <si>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</si>
  <si>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</si>
  <si>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</si>
  <si>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</si>
  <si>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</si>
  <si>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</si>
  <si>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</si>
  <si>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</si>
  <si>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</si>
  <si>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</si>
  <si>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</si>
  <si>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</si>
  <si>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</si>
  <si>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</si>
  <si>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</si>
  <si>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</si>
  <si>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</si>
  <si>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</si>
  <si>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</si>
  <si>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</si>
  <si>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</si>
  <si>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</si>
  <si>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</si>
  <si>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</si>
  <si>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</si>
  <si>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</si>
  <si>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</si>
  <si>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</si>
  <si>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</si>
  <si>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</si>
  <si>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</si>
  <si>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</si>
  <si>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</si>
  <si>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</si>
  <si>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</si>
  <si>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</si>
  <si>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</si>
  <si>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</si>
  <si>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</si>
  <si>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</si>
  <si>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</si>
  <si>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</si>
  <si>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</si>
  <si>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</si>
  <si>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</si>
  <si>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</si>
  <si>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</si>
  <si>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</si>
  <si>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</si>
  <si>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</si>
  <si>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</si>
  <si>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</si>
  <si>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</si>
  <si>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</si>
  <si>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</si>
  <si>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</si>
  <si>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</si>
  <si>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</si>
  <si>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</si>
  <si>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</si>
  <si>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</si>
  <si>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</si>
  <si>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</si>
  <si>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</si>
  <si>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</si>
  <si>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</si>
  <si>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</si>
  <si>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</si>
  <si>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</si>
  <si>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</si>
  <si>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</si>
  <si>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</si>
  <si>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</si>
  <si>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</si>
  <si>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</si>
  <si>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</si>
  <si>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</si>
  <si>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</si>
  <si>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</si>
  <si>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</si>
  <si>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</si>
  <si>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</si>
  <si>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</si>
  <si>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</si>
  <si>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</si>
  <si>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</si>
  <si>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</si>
  <si>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</si>
  <si>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</si>
  <si>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</si>
  <si>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</si>
  <si>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</si>
  <si>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</si>
  <si>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</si>
  <si>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</si>
  <si>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</si>
  <si>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</si>
  <si>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</si>
  <si>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</si>
  <si>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</si>
  <si>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</si>
  <si>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</si>
  <si>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</si>
  <si>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</si>
  <si>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</si>
  <si>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</si>
  <si>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</si>
  <si>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</si>
  <si>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</si>
  <si>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</si>
  <si>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</si>
  <si>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</si>
  <si>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</si>
  <si>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</si>
  <si>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</si>
  <si>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</si>
  <si>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</si>
  <si>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</si>
  <si>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</si>
  <si>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</si>
  <si>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</si>
  <si>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</si>
  <si>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</si>
  <si>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</si>
  <si>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</si>
  <si>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</si>
  <si>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</si>
  <si>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</si>
  <si>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</si>
  <si>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</si>
  <si>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</si>
  <si>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</si>
  <si>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</si>
  <si>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</si>
  <si>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</si>
  <si>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</si>
  <si>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</si>
  <si>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</si>
  <si>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</si>
  <si>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</si>
  <si>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</si>
  <si>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</si>
  <si>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</si>
  <si>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</si>
  <si>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</si>
  <si>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</si>
  <si>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</si>
  <si>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</si>
  <si>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</si>
  <si>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</si>
  <si>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</si>
  <si>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</si>
  <si>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</si>
  <si>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</si>
  <si>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</si>
  <si>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</si>
  <si>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</si>
  <si>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</si>
  <si>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</si>
  <si>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</si>
  <si>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</si>
  <si>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</si>
  <si>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</si>
  <si>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</si>
  <si>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</si>
  <si>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</si>
  <si>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</si>
  <si>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</si>
  <si>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</si>
  <si>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</si>
  <si>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</si>
  <si>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</si>
  <si>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</si>
  <si>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</si>
  <si>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</si>
  <si>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</si>
  <si>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</si>
  <si>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</si>
  <si>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</si>
  <si>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</si>
  <si>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</si>
  <si>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</si>
  <si>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</si>
  <si>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</si>
  <si>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</si>
  <si>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</si>
  <si>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</si>
  <si>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</si>
  <si>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</si>
  <si>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</si>
  <si>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</si>
  <si>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</si>
  <si>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</si>
  <si>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</si>
  <si>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</si>
  <si>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</si>
  <si>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</si>
  <si>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</si>
  <si>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</si>
  <si>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</si>
  <si>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</si>
  <si>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</si>
  <si>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</si>
  <si>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</si>
  <si>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</si>
  <si>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</si>
  <si>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</si>
  <si>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</si>
  <si>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</si>
  <si>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</si>
  <si>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</si>
  <si>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</si>
  <si>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</si>
  <si>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</si>
  <si>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</si>
  <si>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</si>
  <si>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</si>
  <si>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</si>
  <si>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</si>
  <si>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</si>
  <si>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</si>
  <si>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</si>
  <si>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</si>
  <si>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</si>
  <si>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</si>
  <si>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</si>
  <si>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</si>
  <si>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</si>
  <si>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</si>
  <si>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</si>
  <si>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</si>
  <si>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</si>
  <si>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</si>
  <si>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</si>
  <si>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</si>
  <si>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</si>
  <si>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</si>
  <si>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</si>
  <si>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</si>
  <si>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</si>
  <si>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</si>
  <si>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</si>
  <si>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</si>
  <si>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</si>
  <si>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</si>
  <si>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</si>
  <si>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</si>
  <si>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</si>
  <si>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</si>
  <si>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</si>
  <si>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</si>
  <si>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</si>
  <si>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</si>
  <si>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</si>
  <si>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</si>
  <si>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</si>
  <si>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</si>
  <si>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</si>
  <si>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</si>
  <si>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</si>
  <si>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</si>
  <si>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</si>
  <si>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</si>
  <si>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</si>
  <si>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</si>
  <si>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</si>
  <si>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</si>
  <si>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</si>
  <si>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</si>
  <si>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</si>
  <si>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</si>
  <si>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</si>
  <si>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</si>
  <si>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</si>
  <si>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</si>
  <si>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</si>
  <si>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</si>
  <si>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</si>
  <si>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</si>
  <si>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</si>
  <si>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</si>
  <si>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</si>
  <si>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</si>
  <si>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</si>
  <si>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June 2025 - 86.3</t>
  </si>
  <si>
    <t>July 2025 - 87.1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</si>
  <si>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</si>
  <si>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</si>
  <si>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</si>
  <si>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</si>
  <si>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</si>
  <si>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</si>
  <si>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</si>
  <si>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</si>
  <si>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</si>
  <si>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</si>
  <si>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</si>
  <si>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</si>
  <si>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</si>
  <si>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</si>
  <si>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</si>
  <si>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</si>
  <si>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</si>
  <si>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</si>
  <si>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</si>
  <si>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</si>
  <si>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</si>
  <si>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</si>
  <si>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</si>
  <si>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</si>
  <si>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</si>
  <si>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</si>
  <si>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</si>
  <si>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</si>
  <si>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</si>
  <si>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</si>
  <si>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</si>
  <si>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</si>
  <si>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</si>
  <si>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</si>
  <si>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</si>
  <si>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</si>
  <si>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</si>
  <si>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</si>
  <si>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</si>
  <si>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Weighted to time period - 106.8</t>
  </si>
  <si>
    <t>OVERALL CC AVERAGE (1973-2026): 106.8</t>
  </si>
  <si>
    <t>My</t>
  </si>
  <si>
    <t>April 2026 - 63.6</t>
  </si>
  <si>
    <t>May 2026 - 66.0</t>
  </si>
  <si>
    <t>No</t>
  </si>
  <si>
    <t>Jn</t>
  </si>
  <si>
    <t>June 2026 - 70.8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</si>
</sst>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20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49" fontId="4" fillId="6" borderId="2" xfId="0" applyNumberFormat="1" applyFont="1" applyFill="1" applyBorder="1" applyAlignment="1">
      <alignment horizontal="center"/>
    </xf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right" wrapText="1"/>
    </xf>
    <xf numFmtId="164" fontId="21" fillId="18" borderId="0" xfId="0" applyNumberFormat="1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Data'!$ED$2:$NT$2,'CC Chart Data'!$ED$6:$NT$6)</c:f>
              <c:strCache>
                <c:ptCount val="47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201">
                  <c:v>Jl</c:v>
                </c:pt>
                <c:pt idx="204">
                  <c:v>Au</c:v>
                </c:pt>
                <c:pt idx="210">
                  <c:v>Se</c:v>
                </c:pt>
                <c:pt idx="213">
                  <c:v>Oc</c:v>
                </c:pt>
                <c:pt idx="219">
                  <c:v>No</c:v>
                </c:pt>
                <c:pt idx="225">
                  <c:v>Ja</c:v>
                </c:pt>
                <c:pt idx="228">
                  <c:v>Fe</c:v>
                </c:pt>
                <c:pt idx="234">
                  <c:v>Ap</c:v>
                </c:pt>
                <c:pt idx="240">
                  <c:v>My</c:v>
                </c:pt>
                <c:pt idx="246">
                  <c:v>Jn</c:v>
                </c:pt>
                <c:pt idx="249">
                  <c:v>Jl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73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88.6</c:v>
                </c:pt>
                <c:pt idx="199">
                  <c:v>86.5</c:v>
                </c:pt>
                <c:pt idx="200">
                  <c:v>86.3</c:v>
                </c:pt>
                <c:pt idx="201">
                  <c:v>86.7</c:v>
                </c:pt>
                <c:pt idx="202">
                  <c:v>90.6</c:v>
                </c:pt>
                <c:pt idx="203">
                  <c:v>89.3</c:v>
                </c:pt>
                <c:pt idx="204">
                  <c:v>89.4</c:v>
                </c:pt>
                <c:pt idx="205">
                  <c:v>86</c:v>
                </c:pt>
                <c:pt idx="206">
                  <c:v>88</c:v>
                </c:pt>
                <c:pt idx="207">
                  <c:v>89.3</c:v>
                </c:pt>
                <c:pt idx="208">
                  <c:v>85.9</c:v>
                </c:pt>
                <c:pt idx="209">
                  <c:v>84.6</c:v>
                </c:pt>
                <c:pt idx="210">
                  <c:v>86.3</c:v>
                </c:pt>
                <c:pt idx="211">
                  <c:v>85.1</c:v>
                </c:pt>
                <c:pt idx="212">
                  <c:v>83</c:v>
                </c:pt>
                <c:pt idx="213">
                  <c:v>84</c:v>
                </c:pt>
                <c:pt idx="214">
                  <c:v>85.8</c:v>
                </c:pt>
                <c:pt idx="215">
                  <c:v>84.5</c:v>
                </c:pt>
                <c:pt idx="216">
                  <c:v>83.5</c:v>
                </c:pt>
                <c:pt idx="217">
                  <c:v>84.2</c:v>
                </c:pt>
                <c:pt idx="218">
                  <c:v>87.1</c:v>
                </c:pt>
                <c:pt idx="219">
                  <c:v>85.5</c:v>
                </c:pt>
                <c:pt idx="220">
                  <c:v>83.5</c:v>
                </c:pt>
                <c:pt idx="221">
                  <c:v>81.5</c:v>
                </c:pt>
                <c:pt idx="222">
                  <c:v>84.5</c:v>
                </c:pt>
                <c:pt idx="223">
                  <c:v>79.3</c:v>
                </c:pt>
                <c:pt idx="224">
                  <c:v>84</c:v>
                </c:pt>
                <c:pt idx="225">
                  <c:v>80.5</c:v>
                </c:pt>
                <c:pt idx="226">
                  <c:v>76.900000000000006</c:v>
                </c:pt>
                <c:pt idx="227">
                  <c:v>77.099999999999994</c:v>
                </c:pt>
                <c:pt idx="228">
                  <c:v>80.2</c:v>
                </c:pt>
                <c:pt idx="229">
                  <c:v>77.099999999999994</c:v>
                </c:pt>
                <c:pt idx="230">
                  <c:v>73.400000000000006</c:v>
                </c:pt>
                <c:pt idx="231">
                  <c:v>68.5</c:v>
                </c:pt>
                <c:pt idx="232">
                  <c:v>63.1</c:v>
                </c:pt>
                <c:pt idx="233">
                  <c:v>58.8</c:v>
                </c:pt>
                <c:pt idx="234">
                  <c:v>62.3</c:v>
                </c:pt>
                <c:pt idx="235">
                  <c:v>64.5</c:v>
                </c:pt>
                <c:pt idx="236">
                  <c:v>64.3</c:v>
                </c:pt>
                <c:pt idx="237">
                  <c:v>67.8</c:v>
                </c:pt>
                <c:pt idx="238">
                  <c:v>67.2</c:v>
                </c:pt>
                <c:pt idx="239">
                  <c:v>64.099999999999994</c:v>
                </c:pt>
                <c:pt idx="240">
                  <c:v>66.400000000000006</c:v>
                </c:pt>
                <c:pt idx="241">
                  <c:v>66.099999999999994</c:v>
                </c:pt>
                <c:pt idx="242">
                  <c:v>68.8</c:v>
                </c:pt>
                <c:pt idx="243">
                  <c:v>70.8</c:v>
                </c:pt>
                <c:pt idx="244">
                  <c:v>70.7</c:v>
                </c:pt>
                <c:pt idx="245">
                  <c:v>72.8</c:v>
                </c:pt>
                <c:pt idx="246">
                  <c:v>75.900000000000006</c:v>
                </c:pt>
                <c:pt idx="247">
                  <c:v>74.7</c:v>
                </c:pt>
                <c:pt idx="248">
                  <c:v>75.3</c:v>
                </c:pt>
                <c:pt idx="249">
                  <c:v>75.599999999999994</c:v>
                </c:pt>
                <c:pt idx="250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(1973-2026)'!$NG$18:$AVE$18</c:f>
              <c:numCache>
                <c:formatCode>0.0</c:formatCode>
                <c:ptCount val="883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(1973-2026)'!$NG$23:$AVE$23</c:f>
              <c:numCache>
                <c:formatCode>0.0</c:formatCode>
                <c:ptCount val="883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(1973-2026)'!$NG$28:$AVE$28</c:f>
              <c:numCache>
                <c:formatCode>0.0</c:formatCode>
                <c:ptCount val="883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(1973-2026)'!$NG$43:$AVE$43</c:f>
              <c:numCache>
                <c:formatCode>0.0</c:formatCode>
                <c:ptCount val="883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(1973-2026)'!$NG$48:$AVE$48</c:f>
              <c:numCache>
                <c:formatCode>0.0</c:formatCode>
                <c:ptCount val="883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(1973-2026)'!$NG$58:$AVE$58</c:f>
              <c:numCache>
                <c:formatCode>0.0</c:formatCode>
                <c:ptCount val="883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(1973-2026)'!$NG$53:$AVE$53</c:f>
              <c:numCache>
                <c:formatCode>0.0</c:formatCode>
                <c:ptCount val="883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(1973-2026)'!$NG$63:$AVE$63</c:f>
              <c:numCache>
                <c:formatCode>0.0</c:formatCode>
                <c:ptCount val="883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CC'!$B$2:$B$320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'ANZ-RM vs Westpac CC'!$C$2:$C$320</c:f>
              <c:numCache>
                <c:formatCode>0.0</c:formatCode>
                <c:ptCount val="319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CC'!$B$2:$B$320</c:f>
              <c:numCache>
                <c:formatCode>mmm\-yy</c:formatCode>
                <c:ptCount val="31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'ANZ-RM vs Westpac CC'!$E$2:$E$320</c:f>
              <c:numCache>
                <c:formatCode>0.0</c:formatCode>
                <c:ptCount val="319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04"/>
          <c:min val="36708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Data'!$ED$2:$NT$2,'CC Chart Data'!$ED$6:$NT$6)</c:f>
              <c:strCache>
                <c:ptCount val="47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201">
                  <c:v>Jl</c:v>
                </c:pt>
                <c:pt idx="204">
                  <c:v>Au</c:v>
                </c:pt>
                <c:pt idx="210">
                  <c:v>Se</c:v>
                </c:pt>
                <c:pt idx="213">
                  <c:v>Oc</c:v>
                </c:pt>
                <c:pt idx="219">
                  <c:v>No</c:v>
                </c:pt>
                <c:pt idx="225">
                  <c:v>Ja</c:v>
                </c:pt>
                <c:pt idx="228">
                  <c:v>Fe</c:v>
                </c:pt>
                <c:pt idx="234">
                  <c:v>Ap</c:v>
                </c:pt>
                <c:pt idx="240">
                  <c:v>My</c:v>
                </c:pt>
                <c:pt idx="246">
                  <c:v>Jn</c:v>
                </c:pt>
                <c:pt idx="249">
                  <c:v>Jl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73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88.6</c:v>
                </c:pt>
                <c:pt idx="199">
                  <c:v>86.5</c:v>
                </c:pt>
                <c:pt idx="200">
                  <c:v>86.3</c:v>
                </c:pt>
                <c:pt idx="201">
                  <c:v>86.7</c:v>
                </c:pt>
                <c:pt idx="202">
                  <c:v>90.6</c:v>
                </c:pt>
                <c:pt idx="203">
                  <c:v>89.3</c:v>
                </c:pt>
                <c:pt idx="204">
                  <c:v>89.4</c:v>
                </c:pt>
                <c:pt idx="205">
                  <c:v>86</c:v>
                </c:pt>
                <c:pt idx="206">
                  <c:v>88</c:v>
                </c:pt>
                <c:pt idx="207">
                  <c:v>89.3</c:v>
                </c:pt>
                <c:pt idx="208">
                  <c:v>85.9</c:v>
                </c:pt>
                <c:pt idx="209">
                  <c:v>84.6</c:v>
                </c:pt>
                <c:pt idx="210">
                  <c:v>86.3</c:v>
                </c:pt>
                <c:pt idx="211">
                  <c:v>85.1</c:v>
                </c:pt>
                <c:pt idx="212">
                  <c:v>83</c:v>
                </c:pt>
                <c:pt idx="213">
                  <c:v>84</c:v>
                </c:pt>
                <c:pt idx="214">
                  <c:v>85.8</c:v>
                </c:pt>
                <c:pt idx="215">
                  <c:v>84.5</c:v>
                </c:pt>
                <c:pt idx="216">
                  <c:v>83.5</c:v>
                </c:pt>
                <c:pt idx="217">
                  <c:v>84.2</c:v>
                </c:pt>
                <c:pt idx="218">
                  <c:v>87.1</c:v>
                </c:pt>
                <c:pt idx="219">
                  <c:v>85.5</c:v>
                </c:pt>
                <c:pt idx="220">
                  <c:v>83.5</c:v>
                </c:pt>
                <c:pt idx="221">
                  <c:v>81.5</c:v>
                </c:pt>
                <c:pt idx="222">
                  <c:v>84.5</c:v>
                </c:pt>
                <c:pt idx="223">
                  <c:v>79.3</c:v>
                </c:pt>
                <c:pt idx="224">
                  <c:v>84</c:v>
                </c:pt>
                <c:pt idx="225">
                  <c:v>80.5</c:v>
                </c:pt>
                <c:pt idx="226">
                  <c:v>76.900000000000006</c:v>
                </c:pt>
                <c:pt idx="227">
                  <c:v>77.099999999999994</c:v>
                </c:pt>
                <c:pt idx="228">
                  <c:v>80.2</c:v>
                </c:pt>
                <c:pt idx="229">
                  <c:v>77.099999999999994</c:v>
                </c:pt>
                <c:pt idx="230">
                  <c:v>73.400000000000006</c:v>
                </c:pt>
                <c:pt idx="231">
                  <c:v>68.5</c:v>
                </c:pt>
                <c:pt idx="232">
                  <c:v>63.1</c:v>
                </c:pt>
                <c:pt idx="233">
                  <c:v>58.8</c:v>
                </c:pt>
                <c:pt idx="234">
                  <c:v>62.3</c:v>
                </c:pt>
                <c:pt idx="235">
                  <c:v>64.5</c:v>
                </c:pt>
                <c:pt idx="236">
                  <c:v>64.3</c:v>
                </c:pt>
                <c:pt idx="237">
                  <c:v>67.8</c:v>
                </c:pt>
                <c:pt idx="238">
                  <c:v>67.2</c:v>
                </c:pt>
                <c:pt idx="239">
                  <c:v>64.099999999999994</c:v>
                </c:pt>
                <c:pt idx="240">
                  <c:v>66.400000000000006</c:v>
                </c:pt>
                <c:pt idx="241">
                  <c:v>66.099999999999994</c:v>
                </c:pt>
                <c:pt idx="242">
                  <c:v>68.8</c:v>
                </c:pt>
                <c:pt idx="243">
                  <c:v>70.8</c:v>
                </c:pt>
                <c:pt idx="244">
                  <c:v>70.7</c:v>
                </c:pt>
                <c:pt idx="245">
                  <c:v>72.8</c:v>
                </c:pt>
                <c:pt idx="246">
                  <c:v>75.900000000000006</c:v>
                </c:pt>
                <c:pt idx="247">
                  <c:v>74.7</c:v>
                </c:pt>
                <c:pt idx="248">
                  <c:v>75.3</c:v>
                </c:pt>
                <c:pt idx="249">
                  <c:v>75.599999999999994</c:v>
                </c:pt>
                <c:pt idx="250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Data'!$ED$2:$NT$2,'CC Chart Data'!$ED$6:$NT$6)</c:f>
              <c:strCache>
                <c:ptCount val="47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201">
                  <c:v>Jl</c:v>
                </c:pt>
                <c:pt idx="204">
                  <c:v>Au</c:v>
                </c:pt>
                <c:pt idx="210">
                  <c:v>Se</c:v>
                </c:pt>
                <c:pt idx="213">
                  <c:v>Oc</c:v>
                </c:pt>
                <c:pt idx="219">
                  <c:v>No</c:v>
                </c:pt>
                <c:pt idx="225">
                  <c:v>Ja</c:v>
                </c:pt>
                <c:pt idx="228">
                  <c:v>Fe</c:v>
                </c:pt>
                <c:pt idx="234">
                  <c:v>Ap</c:v>
                </c:pt>
                <c:pt idx="240">
                  <c:v>My</c:v>
                </c:pt>
                <c:pt idx="246">
                  <c:v>Jn</c:v>
                </c:pt>
                <c:pt idx="249">
                  <c:v>Jl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73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88.6</c:v>
                </c:pt>
                <c:pt idx="199">
                  <c:v>86.5</c:v>
                </c:pt>
                <c:pt idx="200">
                  <c:v>86.3</c:v>
                </c:pt>
                <c:pt idx="201">
                  <c:v>86.7</c:v>
                </c:pt>
                <c:pt idx="202">
                  <c:v>90.6</c:v>
                </c:pt>
                <c:pt idx="203">
                  <c:v>89.3</c:v>
                </c:pt>
                <c:pt idx="204">
                  <c:v>89.4</c:v>
                </c:pt>
                <c:pt idx="205">
                  <c:v>86</c:v>
                </c:pt>
                <c:pt idx="206">
                  <c:v>88</c:v>
                </c:pt>
                <c:pt idx="207">
                  <c:v>89.3</c:v>
                </c:pt>
                <c:pt idx="208">
                  <c:v>85.9</c:v>
                </c:pt>
                <c:pt idx="209">
                  <c:v>84.6</c:v>
                </c:pt>
                <c:pt idx="210">
                  <c:v>86.3</c:v>
                </c:pt>
                <c:pt idx="211">
                  <c:v>85.1</c:v>
                </c:pt>
                <c:pt idx="212">
                  <c:v>83</c:v>
                </c:pt>
                <c:pt idx="213">
                  <c:v>84</c:v>
                </c:pt>
                <c:pt idx="214">
                  <c:v>85.8</c:v>
                </c:pt>
                <c:pt idx="215">
                  <c:v>84.5</c:v>
                </c:pt>
                <c:pt idx="216">
                  <c:v>83.5</c:v>
                </c:pt>
                <c:pt idx="217">
                  <c:v>84.2</c:v>
                </c:pt>
                <c:pt idx="218">
                  <c:v>87.1</c:v>
                </c:pt>
                <c:pt idx="219">
                  <c:v>85.5</c:v>
                </c:pt>
                <c:pt idx="220">
                  <c:v>83.5</c:v>
                </c:pt>
                <c:pt idx="221">
                  <c:v>81.5</c:v>
                </c:pt>
                <c:pt idx="222">
                  <c:v>84.5</c:v>
                </c:pt>
                <c:pt idx="223">
                  <c:v>79.3</c:v>
                </c:pt>
                <c:pt idx="224">
                  <c:v>84</c:v>
                </c:pt>
                <c:pt idx="225">
                  <c:v>80.5</c:v>
                </c:pt>
                <c:pt idx="226">
                  <c:v>76.900000000000006</c:v>
                </c:pt>
                <c:pt idx="227">
                  <c:v>77.099999999999994</c:v>
                </c:pt>
                <c:pt idx="228">
                  <c:v>80.2</c:v>
                </c:pt>
                <c:pt idx="229">
                  <c:v>77.099999999999994</c:v>
                </c:pt>
                <c:pt idx="230">
                  <c:v>73.400000000000006</c:v>
                </c:pt>
                <c:pt idx="231">
                  <c:v>68.5</c:v>
                </c:pt>
                <c:pt idx="232">
                  <c:v>63.1</c:v>
                </c:pt>
                <c:pt idx="233">
                  <c:v>58.8</c:v>
                </c:pt>
                <c:pt idx="234">
                  <c:v>62.3</c:v>
                </c:pt>
                <c:pt idx="235">
                  <c:v>64.5</c:v>
                </c:pt>
                <c:pt idx="236">
                  <c:v>64.3</c:v>
                </c:pt>
                <c:pt idx="237">
                  <c:v>67.8</c:v>
                </c:pt>
                <c:pt idx="238">
                  <c:v>67.2</c:v>
                </c:pt>
                <c:pt idx="239">
                  <c:v>64.099999999999994</c:v>
                </c:pt>
                <c:pt idx="240">
                  <c:v>66.400000000000006</c:v>
                </c:pt>
                <c:pt idx="241">
                  <c:v>66.099999999999994</c:v>
                </c:pt>
                <c:pt idx="242">
                  <c:v>68.8</c:v>
                </c:pt>
                <c:pt idx="243">
                  <c:v>70.8</c:v>
                </c:pt>
                <c:pt idx="244">
                  <c:v>70.7</c:v>
                </c:pt>
                <c:pt idx="245">
                  <c:v>72.8</c:v>
                </c:pt>
                <c:pt idx="246">
                  <c:v>75.900000000000006</c:v>
                </c:pt>
                <c:pt idx="247">
                  <c:v>74.7</c:v>
                </c:pt>
                <c:pt idx="248">
                  <c:v>75.3</c:v>
                </c:pt>
                <c:pt idx="249">
                  <c:v>75.599999999999994</c:v>
                </c:pt>
                <c:pt idx="250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Data'!$B$2:$NT$2,'CC Chart Data'!$B$6:$NT$6)</c:f>
              <c:strCache>
                <c:ptCount val="738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3">
                  <c:v>Jl</c:v>
                </c:pt>
                <c:pt idx="336">
                  <c:v>Au</c:v>
                </c:pt>
                <c:pt idx="342">
                  <c:v>Se</c:v>
                </c:pt>
                <c:pt idx="345">
                  <c:v>Oc</c:v>
                </c:pt>
                <c:pt idx="351">
                  <c:v>No</c:v>
                </c:pt>
                <c:pt idx="357">
                  <c:v>Ja</c:v>
                </c:pt>
                <c:pt idx="360">
                  <c:v>Fe</c:v>
                </c:pt>
                <c:pt idx="366">
                  <c:v>Ap</c:v>
                </c:pt>
                <c:pt idx="372">
                  <c:v>My</c:v>
                </c:pt>
                <c:pt idx="378">
                  <c:v>Jn</c:v>
                </c:pt>
                <c:pt idx="381">
                  <c:v>Jl</c:v>
                </c:pt>
                <c:pt idx="383">
                  <c:v>1998</c:v>
                </c:pt>
                <c:pt idx="395">
                  <c:v>1999</c:v>
                </c:pt>
                <c:pt idx="407">
                  <c:v>2000</c:v>
                </c:pt>
                <c:pt idx="419">
                  <c:v>2001</c:v>
                </c:pt>
                <c:pt idx="431">
                  <c:v>2002</c:v>
                </c:pt>
                <c:pt idx="443">
                  <c:v>2003</c:v>
                </c:pt>
                <c:pt idx="455">
                  <c:v>2004</c:v>
                </c:pt>
                <c:pt idx="467">
                  <c:v>2005</c:v>
                </c:pt>
                <c:pt idx="479">
                  <c:v>2006</c:v>
                </c:pt>
                <c:pt idx="491">
                  <c:v>2007</c:v>
                </c:pt>
                <c:pt idx="503">
                  <c:v>2008</c:v>
                </c:pt>
                <c:pt idx="515">
                  <c:v>2009</c:v>
                </c:pt>
                <c:pt idx="527">
                  <c:v>2010</c:v>
                </c:pt>
                <c:pt idx="539">
                  <c:v>2011</c:v>
                </c:pt>
                <c:pt idx="551">
                  <c:v>2012</c:v>
                </c:pt>
                <c:pt idx="563">
                  <c:v>2013</c:v>
                </c:pt>
                <c:pt idx="575">
                  <c:v>2014</c:v>
                </c:pt>
                <c:pt idx="587">
                  <c:v>2015</c:v>
                </c:pt>
                <c:pt idx="599">
                  <c:v>2016</c:v>
                </c:pt>
                <c:pt idx="611">
                  <c:v>2017</c:v>
                </c:pt>
                <c:pt idx="623">
                  <c:v>2018</c:v>
                </c:pt>
                <c:pt idx="647">
                  <c:v>2020</c:v>
                </c:pt>
                <c:pt idx="659">
                  <c:v>2021</c:v>
                </c:pt>
                <c:pt idx="671">
                  <c:v>2022</c:v>
                </c:pt>
                <c:pt idx="683">
                  <c:v>2023</c:v>
                </c:pt>
                <c:pt idx="695">
                  <c:v>2024</c:v>
                </c:pt>
                <c:pt idx="707">
                  <c:v>2025</c:v>
                </c:pt>
                <c:pt idx="737">
                  <c:v>2026</c:v>
                </c:pt>
              </c:strCache>
            </c:strRef>
          </c:cat>
          <c:val>
            <c:numRef>
              <c:f>'CC Chart Data'!$B$3:$NT$3</c:f>
              <c:numCache>
                <c:formatCode>0.0</c:formatCode>
                <c:ptCount val="383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88.6</c:v>
                </c:pt>
                <c:pt idx="331">
                  <c:v>86.5</c:v>
                </c:pt>
                <c:pt idx="332">
                  <c:v>86.3</c:v>
                </c:pt>
                <c:pt idx="333">
                  <c:v>86.7</c:v>
                </c:pt>
                <c:pt idx="334">
                  <c:v>90.6</c:v>
                </c:pt>
                <c:pt idx="335">
                  <c:v>89.3</c:v>
                </c:pt>
                <c:pt idx="336">
                  <c:v>89.4</c:v>
                </c:pt>
                <c:pt idx="337">
                  <c:v>86</c:v>
                </c:pt>
                <c:pt idx="338">
                  <c:v>88</c:v>
                </c:pt>
                <c:pt idx="339">
                  <c:v>89.3</c:v>
                </c:pt>
                <c:pt idx="340">
                  <c:v>85.9</c:v>
                </c:pt>
                <c:pt idx="341">
                  <c:v>84.6</c:v>
                </c:pt>
                <c:pt idx="342">
                  <c:v>86.3</c:v>
                </c:pt>
                <c:pt idx="343">
                  <c:v>85.1</c:v>
                </c:pt>
                <c:pt idx="344">
                  <c:v>83</c:v>
                </c:pt>
                <c:pt idx="345">
                  <c:v>84</c:v>
                </c:pt>
                <c:pt idx="346">
                  <c:v>85.8</c:v>
                </c:pt>
                <c:pt idx="347">
                  <c:v>84.5</c:v>
                </c:pt>
                <c:pt idx="348">
                  <c:v>83.5</c:v>
                </c:pt>
                <c:pt idx="349">
                  <c:v>84.2</c:v>
                </c:pt>
                <c:pt idx="350">
                  <c:v>87.1</c:v>
                </c:pt>
                <c:pt idx="351">
                  <c:v>85.5</c:v>
                </c:pt>
                <c:pt idx="352">
                  <c:v>83.5</c:v>
                </c:pt>
                <c:pt idx="353">
                  <c:v>81.5</c:v>
                </c:pt>
                <c:pt idx="354">
                  <c:v>84.5</c:v>
                </c:pt>
                <c:pt idx="355">
                  <c:v>79.3</c:v>
                </c:pt>
                <c:pt idx="356">
                  <c:v>84</c:v>
                </c:pt>
                <c:pt idx="357">
                  <c:v>80.5</c:v>
                </c:pt>
                <c:pt idx="358">
                  <c:v>76.900000000000006</c:v>
                </c:pt>
                <c:pt idx="359">
                  <c:v>77.099999999999994</c:v>
                </c:pt>
                <c:pt idx="360">
                  <c:v>80.2</c:v>
                </c:pt>
                <c:pt idx="361">
                  <c:v>77.099999999999994</c:v>
                </c:pt>
                <c:pt idx="362">
                  <c:v>73.400000000000006</c:v>
                </c:pt>
                <c:pt idx="363">
                  <c:v>68.5</c:v>
                </c:pt>
                <c:pt idx="364">
                  <c:v>63.1</c:v>
                </c:pt>
                <c:pt idx="365">
                  <c:v>58.8</c:v>
                </c:pt>
                <c:pt idx="366">
                  <c:v>62.3</c:v>
                </c:pt>
                <c:pt idx="367">
                  <c:v>64.5</c:v>
                </c:pt>
                <c:pt idx="368">
                  <c:v>64.3</c:v>
                </c:pt>
                <c:pt idx="369">
                  <c:v>67.8</c:v>
                </c:pt>
                <c:pt idx="370">
                  <c:v>67.2</c:v>
                </c:pt>
                <c:pt idx="371">
                  <c:v>64.099999999999994</c:v>
                </c:pt>
                <c:pt idx="372">
                  <c:v>66.400000000000006</c:v>
                </c:pt>
                <c:pt idx="373">
                  <c:v>66.099999999999994</c:v>
                </c:pt>
                <c:pt idx="374">
                  <c:v>68.8</c:v>
                </c:pt>
                <c:pt idx="375">
                  <c:v>70.8</c:v>
                </c:pt>
                <c:pt idx="376">
                  <c:v>70.7</c:v>
                </c:pt>
                <c:pt idx="377">
                  <c:v>72.8</c:v>
                </c:pt>
                <c:pt idx="378">
                  <c:v>75.900000000000006</c:v>
                </c:pt>
                <c:pt idx="379">
                  <c:v>74.7</c:v>
                </c:pt>
                <c:pt idx="380">
                  <c:v>75.3</c:v>
                </c:pt>
                <c:pt idx="381">
                  <c:v>75.599999999999994</c:v>
                </c:pt>
                <c:pt idx="382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July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(1973-2026)'!$NG$30:$AVE$30</c:f>
              <c:numCache>
                <c:formatCode>0.0</c:formatCode>
                <c:ptCount val="883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(1973-2026)'!$NG$30:$AVE$30</c:f>
              <c:numCache>
                <c:formatCode>0.0</c:formatCode>
                <c:ptCount val="883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(1973-2026)'!$AND$1:$AVE$1</c:f>
              <c:strCache>
                <c:ptCount val="207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</c:strCache>
            </c:strRef>
          </c:cat>
          <c:val>
            <c:numRef>
              <c:f>'CC Question Data (1973-2026)'!$AND$30:$AVE$30</c:f>
              <c:numCache>
                <c:formatCode>0.0</c:formatCode>
                <c:ptCount val="210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(1973-2026)'!$NG$8:$AVE$8</c:f>
              <c:numCache>
                <c:formatCode>0.0</c:formatCode>
                <c:ptCount val="883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(1973-2026)'!$NG$1:$AVE$1</c:f>
              <c:strCache>
                <c:ptCount val="880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</c:strCache>
            </c:strRef>
          </c:cat>
          <c:val>
            <c:numRef>
              <c:f>'CC Question Data (1973-2026)'!$NG$13:$AVE$13</c:f>
              <c:numCache>
                <c:formatCode>0.0</c:formatCode>
                <c:ptCount val="883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0.75189</cdr:y>
    </cdr:from>
    <cdr:to>
      <cdr:x>0.66129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201583"/>
          <a:ext cx="661235" cy="2623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0.99078</cdr:x>
      <cdr:y>0.60606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67" y="1397000"/>
          <a:ext cx="381000" cy="19896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0.74053</cdr:y>
    </cdr:from>
    <cdr:to>
      <cdr:x>0.65553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5" y="4138083"/>
          <a:ext cx="631101" cy="342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0.74885</cdr:x>
      <cdr:y>0.52273</cdr:y>
    </cdr:from>
    <cdr:to>
      <cdr:x>0.76267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79167" y="2921005"/>
          <a:ext cx="126986" cy="814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0.77083</cdr:y>
    </cdr:from>
    <cdr:to>
      <cdr:x>0.95968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34" y="4307416"/>
          <a:ext cx="721783" cy="7069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May 2023		 June 2024		 July 2025            	July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0.92547</cdr:x>
      <cdr:y>0.29472</cdr:y>
    </cdr:from>
    <cdr:to>
      <cdr:x>0.9793</cdr:x>
      <cdr:y>0.4753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515388" y="1647832"/>
          <a:ext cx="495262" cy="10096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0.08864</cdr:y>
    </cdr:from>
    <cdr:to>
      <cdr:x>0.99041</cdr:x>
      <cdr:y>0.08873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4634" y="495300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0.08986</cdr:x>
      <cdr:y>0.10568</cdr:y>
    </cdr:from>
    <cdr:to>
      <cdr:x>0.95853</cdr:x>
      <cdr:y>0.156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5499" y="590550"/>
          <a:ext cx="7979833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(106.8).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0.9648</cdr:x>
      <cdr:y>0.58714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701" y="2076450"/>
          <a:ext cx="609600" cy="1228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0.88682</cdr:x>
      <cdr:y>0.91859</cdr:y>
    </cdr:from>
    <cdr:to>
      <cdr:x>0.88682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9731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0.86439</cdr:x>
      <cdr:y>0.76481</cdr:y>
    </cdr:from>
    <cdr:to>
      <cdr:x>0.9089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53413" y="4305300"/>
          <a:ext cx="409538" cy="857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0.36784</cdr:x>
      <cdr:y>0.72307</cdr:y>
    </cdr:from>
    <cdr:to>
      <cdr:x>0.86262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4526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0.95445</cdr:x>
      <cdr:y>0.56224</cdr:y>
    </cdr:from>
    <cdr:to>
      <cdr:x>0.99586</cdr:x>
      <cdr:y>0.6114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82001" y="3143574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83.9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0.94865</cdr:x>
      <cdr:y>0.68314</cdr:y>
    </cdr:from>
    <cdr:to>
      <cdr:x>0.98695</cdr:x>
      <cdr:y>0.72403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28667" y="3819532"/>
          <a:ext cx="352404" cy="22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71.2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  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0.98654</cdr:x>
      <cdr:y>0.61083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4" y="2066899"/>
          <a:ext cx="476271" cy="13716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0.81086</cdr:x>
      <cdr:y>0.91973</cdr:y>
    </cdr:from>
    <cdr:to>
      <cdr:x>0.81086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60886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0.89716</cdr:x>
      <cdr:y>0.90844</cdr:y>
    </cdr:from>
    <cdr:to>
      <cdr:x>0.89716</cdr:x>
      <cdr:y>0.95369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54875" y="51138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   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0.80568</cdr:x>
      <cdr:y>0.91803</cdr:y>
    </cdr:from>
    <cdr:to>
      <cdr:x>0.80568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13212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0.88578</cdr:x>
      <cdr:y>0.91352</cdr:y>
    </cdr:from>
    <cdr:to>
      <cdr:x>0.88578</cdr:x>
      <cdr:y>0.95877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0221" y="514245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20-26,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(71.2 points, down 4.4pts)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0.96894</cdr:x>
      <cdr:y>0.57022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01" y="1292247"/>
          <a:ext cx="787400" cy="1917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T64"/>
  <sheetViews>
    <sheetView tabSelected="1" topLeftCell="LP2" workbookViewId="0">
      <selection activeCell="MK15" sqref="MK15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4" s="47" customFormat="1" ht="12.75" hidden="1" customHeight="1" x14ac:dyDescent="0.25">
      <c r="DV1" s="179" t="s">
        <v>0</v>
      </c>
      <c r="DW1" s="179"/>
      <c r="DX1" s="179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4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W2" s="46" t="s">
        <v>12</v>
      </c>
      <c r="LZ2" s="46" t="s">
        <v>608</v>
      </c>
      <c r="MF2" s="46" t="s">
        <v>609</v>
      </c>
      <c r="MI2" s="46" t="s">
        <v>13</v>
      </c>
      <c r="MO2" s="46" t="s">
        <v>618</v>
      </c>
      <c r="MU2" s="46" t="s">
        <v>14</v>
      </c>
      <c r="MX2" s="46" t="s">
        <v>607</v>
      </c>
      <c r="ND2" s="46" t="s">
        <v>571</v>
      </c>
      <c r="NJ2" s="46" t="s">
        <v>615</v>
      </c>
      <c r="NP2" s="46" t="s">
        <v>619</v>
      </c>
      <c r="NS2" s="46" t="s">
        <v>12</v>
      </c>
    </row>
    <row r="3" spans="1:384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88.6</v>
      </c>
      <c r="LU3" s="45">
        <v>86.5</v>
      </c>
      <c r="LV3" s="45">
        <v>86.3</v>
      </c>
      <c r="LW3" s="45">
        <v>86.7</v>
      </c>
      <c r="LX3" s="45">
        <v>90.6</v>
      </c>
      <c r="LY3" s="45">
        <v>89.3</v>
      </c>
      <c r="LZ3" s="45">
        <v>89.4</v>
      </c>
      <c r="MA3" s="45">
        <v>86</v>
      </c>
      <c r="MB3" s="45">
        <v>88</v>
      </c>
      <c r="MC3" s="45">
        <v>89.3</v>
      </c>
      <c r="MD3" s="45">
        <v>85.9</v>
      </c>
      <c r="ME3" s="45">
        <v>84.6</v>
      </c>
      <c r="MF3" s="45">
        <v>86.3</v>
      </c>
      <c r="MG3" s="45">
        <v>85.1</v>
      </c>
      <c r="MH3" s="45">
        <v>83</v>
      </c>
      <c r="MI3" s="45">
        <v>84</v>
      </c>
      <c r="MJ3" s="45">
        <v>85.8</v>
      </c>
      <c r="MK3" s="45">
        <v>84.5</v>
      </c>
      <c r="ML3" s="45">
        <v>83.5</v>
      </c>
      <c r="MM3" s="45">
        <v>84.2</v>
      </c>
      <c r="MN3" s="45">
        <v>87.1</v>
      </c>
      <c r="MO3" s="45">
        <v>85.5</v>
      </c>
      <c r="MP3" s="45">
        <v>83.5</v>
      </c>
      <c r="MQ3" s="45">
        <v>81.5</v>
      </c>
      <c r="MR3" s="45">
        <v>84.5</v>
      </c>
      <c r="MS3" s="45">
        <v>79.3</v>
      </c>
      <c r="MT3" s="45">
        <v>84</v>
      </c>
      <c r="MU3" s="45">
        <v>80.5</v>
      </c>
      <c r="MV3" s="45">
        <v>76.900000000000006</v>
      </c>
      <c r="MW3" s="45">
        <v>77.099999999999994</v>
      </c>
      <c r="MX3" s="45">
        <v>80.2</v>
      </c>
      <c r="MY3" s="45">
        <v>77.099999999999994</v>
      </c>
      <c r="MZ3" s="45">
        <v>73.400000000000006</v>
      </c>
      <c r="NA3" s="45">
        <v>68.5</v>
      </c>
      <c r="NB3" s="45">
        <v>63.1</v>
      </c>
      <c r="NC3" s="45">
        <v>58.8</v>
      </c>
      <c r="ND3" s="45">
        <v>62.3</v>
      </c>
      <c r="NE3" s="45">
        <v>64.5</v>
      </c>
      <c r="NF3" s="45">
        <v>64.3</v>
      </c>
      <c r="NG3" s="45">
        <v>67.8</v>
      </c>
      <c r="NH3" s="45">
        <v>67.2</v>
      </c>
      <c r="NI3" s="45">
        <v>64.099999999999994</v>
      </c>
      <c r="NJ3" s="45">
        <v>66.400000000000006</v>
      </c>
      <c r="NK3" s="45">
        <v>66.099999999999994</v>
      </c>
      <c r="NL3" s="45">
        <v>68.8</v>
      </c>
      <c r="NM3" s="45">
        <v>70.8</v>
      </c>
      <c r="NN3" s="45">
        <v>70.7</v>
      </c>
      <c r="NO3" s="45">
        <v>72.8</v>
      </c>
      <c r="NP3" s="45">
        <v>75.900000000000006</v>
      </c>
      <c r="NQ3" s="45">
        <v>74.7</v>
      </c>
      <c r="NR3" s="45">
        <v>75.3</v>
      </c>
      <c r="NS3" s="45">
        <v>75.599999999999994</v>
      </c>
      <c r="NT3" s="45">
        <v>71.2</v>
      </c>
    </row>
    <row r="4" spans="1:384" x14ac:dyDescent="0.25">
      <c r="AU4" s="44"/>
      <c r="FQ4" s="49"/>
      <c r="KD4" s="149"/>
      <c r="KE4" s="149"/>
      <c r="KF4" s="149"/>
      <c r="KG4" s="149"/>
      <c r="KH4" s="149"/>
    </row>
    <row r="5" spans="1:384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X5" s="42" t="s">
        <v>23</v>
      </c>
      <c r="MC5" s="42" t="s">
        <v>537</v>
      </c>
      <c r="MG5" s="42" t="s">
        <v>538</v>
      </c>
      <c r="MK5" s="42" t="s">
        <v>539</v>
      </c>
      <c r="MP5" s="42" t="s">
        <v>540</v>
      </c>
      <c r="MR5" s="42" t="s">
        <v>33</v>
      </c>
      <c r="MU5" s="42" t="s">
        <v>34</v>
      </c>
      <c r="MY5" s="42" t="s">
        <v>18</v>
      </c>
      <c r="ND5" s="42" t="s">
        <v>19</v>
      </c>
      <c r="NH5" s="42" t="s">
        <v>20</v>
      </c>
      <c r="NM5" s="42" t="s">
        <v>21</v>
      </c>
      <c r="NQ5" s="42" t="s">
        <v>22</v>
      </c>
    </row>
    <row r="6" spans="1:384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R6" s="47">
        <v>2026</v>
      </c>
    </row>
    <row r="7" spans="1:384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4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4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 t="s">
        <v>572</v>
      </c>
    </row>
    <row r="10" spans="1:384" x14ac:dyDescent="0.25">
      <c r="LS10" s="120" t="s">
        <v>573</v>
      </c>
    </row>
    <row r="11" spans="1:384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S11" s="120" t="s">
        <v>574</v>
      </c>
    </row>
    <row r="12" spans="1:384" x14ac:dyDescent="0.25">
      <c r="EA12" s="56"/>
      <c r="EB12" s="56"/>
      <c r="EC12" s="56"/>
      <c r="LS12" s="120" t="s">
        <v>575</v>
      </c>
    </row>
    <row r="13" spans="1:384" x14ac:dyDescent="0.25">
      <c r="DO13" s="53"/>
      <c r="DQ13" s="52"/>
      <c r="LS13" s="120" t="s">
        <v>576</v>
      </c>
    </row>
    <row r="14" spans="1:384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S14" s="120" t="s">
        <v>605</v>
      </c>
    </row>
    <row r="15" spans="1:384" x14ac:dyDescent="0.25">
      <c r="DO15" s="53"/>
      <c r="DQ15" s="52"/>
      <c r="DY15" s="58"/>
      <c r="DZ15" s="57"/>
      <c r="LS15" s="120" t="s">
        <v>606</v>
      </c>
    </row>
    <row r="16" spans="1:384" x14ac:dyDescent="0.25">
      <c r="DO16" s="53"/>
      <c r="DQ16" s="52"/>
      <c r="DY16" s="58"/>
      <c r="DZ16" s="57"/>
      <c r="LS16" s="120" t="s">
        <v>610</v>
      </c>
    </row>
    <row r="17" spans="119:331" x14ac:dyDescent="0.25">
      <c r="DO17" s="53"/>
      <c r="DQ17" s="52"/>
      <c r="DY17" s="58"/>
      <c r="DZ17" s="57"/>
      <c r="LS17" s="120" t="s">
        <v>611</v>
      </c>
    </row>
    <row r="18" spans="119:331" x14ac:dyDescent="0.25">
      <c r="DO18" s="53"/>
      <c r="DQ18" s="52"/>
      <c r="DY18" s="58"/>
      <c r="DZ18" s="57"/>
      <c r="KW18" s="58"/>
      <c r="LS18" s="120" t="s">
        <v>612</v>
      </c>
    </row>
    <row r="19" spans="119:331" x14ac:dyDescent="0.25">
      <c r="DO19" s="53"/>
      <c r="DQ19" s="52"/>
      <c r="DY19" s="58"/>
      <c r="DZ19" s="57"/>
      <c r="KW19" s="58"/>
      <c r="LS19" s="120" t="s">
        <v>616</v>
      </c>
    </row>
    <row r="20" spans="119:331" x14ac:dyDescent="0.25">
      <c r="DO20" s="53"/>
      <c r="DQ20" s="52"/>
      <c r="DY20" s="58"/>
      <c r="DZ20" s="57"/>
      <c r="EP20" s="55"/>
      <c r="IH20" s="58"/>
      <c r="KW20" s="58"/>
      <c r="LD20" s="58"/>
      <c r="LS20" s="120" t="s">
        <v>617</v>
      </c>
    </row>
    <row r="21" spans="119:331" x14ac:dyDescent="0.25">
      <c r="DO21" s="53"/>
      <c r="DQ21" s="52"/>
      <c r="DY21" s="58"/>
      <c r="DZ21" s="57"/>
      <c r="EP21" s="55"/>
      <c r="IH21" s="58"/>
      <c r="KW21" s="58"/>
      <c r="LD21" s="58"/>
      <c r="LS21" s="120" t="s">
        <v>620</v>
      </c>
    </row>
    <row r="22" spans="119:331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1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1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1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1" x14ac:dyDescent="0.25">
      <c r="DO26" s="53"/>
      <c r="DQ26" s="52"/>
      <c r="DY26" s="58"/>
      <c r="DZ26" s="57"/>
      <c r="IH26" s="58"/>
      <c r="KW26" s="58"/>
      <c r="LD26" s="58"/>
    </row>
    <row r="27" spans="119:331" x14ac:dyDescent="0.25">
      <c r="DO27" s="53"/>
      <c r="DQ27" s="52"/>
      <c r="DY27" s="58"/>
      <c r="DZ27" s="57"/>
      <c r="IH27" s="58"/>
      <c r="KW27" s="58"/>
      <c r="LD27" s="58"/>
    </row>
    <row r="28" spans="119:331" x14ac:dyDescent="0.25">
      <c r="DO28" s="53"/>
      <c r="DQ28" s="52"/>
      <c r="DY28" s="58"/>
      <c r="DZ28" s="57"/>
      <c r="IH28" s="58"/>
      <c r="KW28" s="58"/>
      <c r="LD28" s="58"/>
    </row>
    <row r="29" spans="119:331" x14ac:dyDescent="0.25">
      <c r="DO29" s="53"/>
      <c r="DQ29" s="52"/>
      <c r="DY29" s="58"/>
      <c r="DZ29" s="57"/>
      <c r="IH29" s="58"/>
      <c r="KW29" s="58"/>
      <c r="LD29" s="58"/>
    </row>
    <row r="30" spans="119:331" x14ac:dyDescent="0.25">
      <c r="DO30" s="53"/>
      <c r="DQ30" s="52"/>
      <c r="DY30" s="58"/>
      <c r="DZ30" s="57"/>
      <c r="IH30" s="58"/>
      <c r="KW30" s="58"/>
      <c r="LD30" s="58"/>
    </row>
    <row r="31" spans="119:331" x14ac:dyDescent="0.25">
      <c r="DO31" s="53"/>
      <c r="DQ31" s="52"/>
      <c r="DY31" s="58"/>
      <c r="DZ31" s="57"/>
      <c r="IH31" s="58"/>
      <c r="KW31" s="58"/>
      <c r="LD31" s="58"/>
    </row>
    <row r="32" spans="119:331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workbookViewId="0">
      <pane xSplit="3" ySplit="2" topLeftCell="AUJ26" activePane="bottomRight" state="frozen"/>
      <selection pane="topRight" activeCell="D1" sqref="D1"/>
      <selection pane="bottomLeft" activeCell="A3" sqref="A3"/>
      <selection pane="bottomRight" activeCell="AUY30" sqref="AUY30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8" t="s">
        <v>35</v>
      </c>
      <c r="F1" s="208"/>
      <c r="G1" s="208"/>
      <c r="H1" s="208"/>
      <c r="I1" s="208" t="s">
        <v>36</v>
      </c>
      <c r="J1" s="208"/>
      <c r="K1" s="208"/>
      <c r="L1" s="208"/>
      <c r="M1" s="208" t="s">
        <v>37</v>
      </c>
      <c r="N1" s="208"/>
      <c r="O1" s="208"/>
      <c r="P1" s="208"/>
      <c r="Q1" s="208" t="s">
        <v>38</v>
      </c>
      <c r="R1" s="208"/>
      <c r="S1" s="208"/>
      <c r="T1" s="208"/>
      <c r="U1" s="208"/>
      <c r="V1" s="208"/>
      <c r="W1" s="208"/>
      <c r="X1" s="208"/>
      <c r="Y1" s="208" t="s">
        <v>39</v>
      </c>
      <c r="Z1" s="208"/>
      <c r="AA1" s="208"/>
      <c r="AB1" s="208"/>
      <c r="AC1" s="208"/>
      <c r="AD1" s="208"/>
      <c r="AE1" s="208"/>
      <c r="AF1" s="208"/>
      <c r="AG1" s="208" t="s">
        <v>40</v>
      </c>
      <c r="AH1" s="208"/>
      <c r="AI1" s="208"/>
      <c r="AJ1" s="208"/>
      <c r="AK1" s="208"/>
      <c r="AL1" s="208"/>
      <c r="AM1" s="208"/>
      <c r="AN1" s="208"/>
      <c r="AO1" s="208" t="s">
        <v>41</v>
      </c>
      <c r="AP1" s="208"/>
      <c r="AQ1" s="208"/>
      <c r="AR1" s="208"/>
      <c r="AS1" s="208"/>
      <c r="AT1" s="208"/>
      <c r="AU1" s="208"/>
      <c r="AV1" s="208"/>
      <c r="AW1" s="208" t="s">
        <v>42</v>
      </c>
      <c r="AX1" s="208"/>
      <c r="AY1" s="208"/>
      <c r="AZ1" s="208"/>
      <c r="BA1" s="208"/>
      <c r="BB1" s="208"/>
      <c r="BC1" s="208"/>
      <c r="BD1" s="208"/>
      <c r="BE1" s="208" t="s">
        <v>43</v>
      </c>
      <c r="BF1" s="208"/>
      <c r="BG1" s="208"/>
      <c r="BH1" s="208"/>
      <c r="BI1" s="208"/>
      <c r="BJ1" s="208"/>
      <c r="BK1" s="208"/>
      <c r="BL1" s="208"/>
      <c r="BM1" s="208" t="s">
        <v>44</v>
      </c>
      <c r="BN1" s="208"/>
      <c r="BO1" s="208"/>
      <c r="BP1" s="208"/>
      <c r="BQ1" s="208"/>
      <c r="BR1" s="208"/>
      <c r="BS1" s="208"/>
      <c r="BT1" s="208"/>
      <c r="BU1" s="208" t="s">
        <v>45</v>
      </c>
      <c r="BV1" s="208"/>
      <c r="BW1" s="208"/>
      <c r="BX1" s="208"/>
      <c r="BY1" s="208"/>
      <c r="BZ1" s="208"/>
      <c r="CA1" s="208"/>
      <c r="CB1" s="208"/>
      <c r="CC1" s="208" t="s">
        <v>46</v>
      </c>
      <c r="CD1" s="208"/>
      <c r="CE1" s="208"/>
      <c r="CF1" s="208"/>
      <c r="CG1" s="208"/>
      <c r="CH1" s="208"/>
      <c r="CI1" s="208"/>
      <c r="CJ1" s="208"/>
      <c r="CK1" s="208" t="s">
        <v>47</v>
      </c>
      <c r="CL1" s="208"/>
      <c r="CM1" s="208"/>
      <c r="CN1" s="208"/>
      <c r="CO1" s="208"/>
      <c r="CP1" s="208"/>
      <c r="CQ1" s="208"/>
      <c r="CR1" s="208"/>
      <c r="CS1" s="208" t="s">
        <v>48</v>
      </c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 t="s">
        <v>49</v>
      </c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 t="s">
        <v>50</v>
      </c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 t="s">
        <v>51</v>
      </c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 t="s">
        <v>52</v>
      </c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 t="s">
        <v>53</v>
      </c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 t="s">
        <v>54</v>
      </c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 t="s">
        <v>55</v>
      </c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 t="s">
        <v>56</v>
      </c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 t="s">
        <v>57</v>
      </c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 t="s">
        <v>58</v>
      </c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 t="s">
        <v>59</v>
      </c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 t="s">
        <v>60</v>
      </c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 t="s">
        <v>61</v>
      </c>
      <c r="IS1" s="208"/>
      <c r="IT1" s="208"/>
      <c r="IU1" s="208"/>
      <c r="IV1" s="208"/>
      <c r="IW1" s="208"/>
      <c r="IX1" s="208"/>
      <c r="IY1" s="208"/>
      <c r="IZ1" s="208"/>
      <c r="JA1" s="208"/>
      <c r="JB1" s="208"/>
      <c r="JC1" s="208"/>
      <c r="JD1" s="208" t="s">
        <v>62</v>
      </c>
      <c r="JE1" s="208"/>
      <c r="JF1" s="208"/>
      <c r="JG1" s="208"/>
      <c r="JH1" s="208"/>
      <c r="JI1" s="208"/>
      <c r="JJ1" s="208"/>
      <c r="JK1" s="208"/>
      <c r="JL1" s="208"/>
      <c r="JM1" s="208"/>
      <c r="JN1" s="208"/>
      <c r="JO1" s="208"/>
      <c r="JP1" s="208" t="s">
        <v>63</v>
      </c>
      <c r="JQ1" s="208"/>
      <c r="JR1" s="208"/>
      <c r="JS1" s="208"/>
      <c r="JT1" s="208"/>
      <c r="JU1" s="208"/>
      <c r="JV1" s="208"/>
      <c r="JW1" s="208"/>
      <c r="JX1" s="208"/>
      <c r="JY1" s="208"/>
      <c r="JZ1" s="208"/>
      <c r="KA1" s="208"/>
      <c r="KB1" s="208"/>
      <c r="KC1" s="208" t="s">
        <v>64</v>
      </c>
      <c r="KD1" s="208"/>
      <c r="KE1" s="208"/>
      <c r="KF1" s="208"/>
      <c r="KG1" s="208"/>
      <c r="KH1" s="208"/>
      <c r="KI1" s="208"/>
      <c r="KJ1" s="208"/>
      <c r="KK1" s="208"/>
      <c r="KL1" s="208"/>
      <c r="KM1" s="208"/>
      <c r="KN1" s="208"/>
      <c r="KO1" s="208" t="s">
        <v>65</v>
      </c>
      <c r="KP1" s="208"/>
      <c r="KQ1" s="208"/>
      <c r="KR1" s="208"/>
      <c r="KS1" s="208"/>
      <c r="KT1" s="208"/>
      <c r="KU1" s="208"/>
      <c r="KV1" s="208"/>
      <c r="KW1" s="208"/>
      <c r="KX1" s="208"/>
      <c r="KY1" s="208"/>
      <c r="KZ1" s="208"/>
      <c r="LA1" s="208" t="s">
        <v>66</v>
      </c>
      <c r="LB1" s="208"/>
      <c r="LC1" s="208"/>
      <c r="LD1" s="208"/>
      <c r="LE1" s="208"/>
      <c r="LF1" s="208"/>
      <c r="LG1" s="208"/>
      <c r="LH1" s="208"/>
      <c r="LI1" s="208"/>
      <c r="LJ1" s="208"/>
      <c r="LK1" s="208"/>
      <c r="LL1" s="208"/>
      <c r="LM1" s="208" t="s">
        <v>67</v>
      </c>
      <c r="LN1" s="208"/>
      <c r="LO1" s="208"/>
      <c r="LP1" s="208"/>
      <c r="LQ1" s="208"/>
      <c r="LR1" s="208"/>
      <c r="LS1" s="208"/>
      <c r="LT1" s="208"/>
      <c r="LU1" s="208"/>
      <c r="LV1" s="208"/>
      <c r="LW1" s="208"/>
      <c r="LX1" s="208"/>
      <c r="LY1" s="208" t="s">
        <v>68</v>
      </c>
      <c r="LZ1" s="208"/>
      <c r="MA1" s="208"/>
      <c r="MB1" s="208"/>
      <c r="MC1" s="208"/>
      <c r="MD1" s="208"/>
      <c r="ME1" s="208"/>
      <c r="MF1" s="208"/>
      <c r="MG1" s="208"/>
      <c r="MH1" s="208"/>
      <c r="MI1" s="208"/>
      <c r="MJ1" s="208"/>
      <c r="MK1" s="208" t="s">
        <v>69</v>
      </c>
      <c r="ML1" s="208"/>
      <c r="MM1" s="208"/>
      <c r="MN1" s="208"/>
      <c r="MO1" s="208"/>
      <c r="MP1" s="208"/>
      <c r="MQ1" s="208"/>
      <c r="MR1" s="208"/>
      <c r="MS1" s="208"/>
      <c r="MT1" s="208"/>
      <c r="MU1" s="208"/>
      <c r="MV1" s="208"/>
      <c r="MW1" s="208" t="s">
        <v>70</v>
      </c>
      <c r="MX1" s="208"/>
      <c r="MY1" s="208"/>
      <c r="MZ1" s="208"/>
      <c r="NA1" s="208"/>
      <c r="NB1" s="208"/>
      <c r="NC1" s="208"/>
      <c r="ND1" s="208"/>
      <c r="NE1" s="208"/>
      <c r="NF1" s="208"/>
      <c r="NG1" s="187" t="s">
        <v>71</v>
      </c>
      <c r="NH1" s="186"/>
      <c r="NI1" s="186"/>
      <c r="NJ1" s="188"/>
      <c r="NK1" s="187" t="s">
        <v>72</v>
      </c>
      <c r="NL1" s="186"/>
      <c r="NM1" s="186"/>
      <c r="NN1" s="186"/>
      <c r="NO1" s="188"/>
      <c r="NP1" s="187" t="s">
        <v>73</v>
      </c>
      <c r="NQ1" s="186"/>
      <c r="NR1" s="188"/>
      <c r="NS1" s="185" t="s">
        <v>74</v>
      </c>
      <c r="NT1" s="186"/>
      <c r="NU1" s="186"/>
      <c r="NV1" s="188"/>
      <c r="NW1" s="187" t="s">
        <v>75</v>
      </c>
      <c r="NX1" s="186"/>
      <c r="NY1" s="186"/>
      <c r="NZ1" s="188"/>
      <c r="OA1" s="187" t="s">
        <v>76</v>
      </c>
      <c r="OB1" s="186"/>
      <c r="OC1" s="186"/>
      <c r="OD1" s="188"/>
      <c r="OE1" s="193" t="s">
        <v>77</v>
      </c>
      <c r="OF1" s="191"/>
      <c r="OG1" s="191"/>
      <c r="OH1" s="192"/>
      <c r="OI1" s="190" t="s">
        <v>78</v>
      </c>
      <c r="OJ1" s="191"/>
      <c r="OK1" s="191"/>
      <c r="OL1" s="191"/>
      <c r="OM1" s="192"/>
      <c r="ON1" s="190" t="s">
        <v>79</v>
      </c>
      <c r="OO1" s="191"/>
      <c r="OP1" s="192"/>
      <c r="OQ1" s="193" t="s">
        <v>80</v>
      </c>
      <c r="OR1" s="191"/>
      <c r="OS1" s="191"/>
      <c r="OT1" s="192"/>
      <c r="OU1" s="190" t="s">
        <v>81</v>
      </c>
      <c r="OV1" s="191"/>
      <c r="OW1" s="191"/>
      <c r="OX1" s="191"/>
      <c r="OY1" s="192"/>
      <c r="OZ1" s="190" t="s">
        <v>82</v>
      </c>
      <c r="PA1" s="191"/>
      <c r="PB1" s="192"/>
      <c r="PC1" s="185" t="s">
        <v>83</v>
      </c>
      <c r="PD1" s="186"/>
      <c r="PE1" s="186"/>
      <c r="PF1" s="188"/>
      <c r="PG1" s="187" t="s">
        <v>84</v>
      </c>
      <c r="PH1" s="186"/>
      <c r="PI1" s="186"/>
      <c r="PJ1" s="186"/>
      <c r="PK1" s="188"/>
      <c r="PL1" s="187" t="s">
        <v>85</v>
      </c>
      <c r="PM1" s="186"/>
      <c r="PN1" s="188"/>
      <c r="PO1" s="185" t="s">
        <v>86</v>
      </c>
      <c r="PP1" s="186"/>
      <c r="PQ1" s="186"/>
      <c r="PR1" s="186"/>
      <c r="PS1" s="188"/>
      <c r="PT1" s="187" t="s">
        <v>87</v>
      </c>
      <c r="PU1" s="186"/>
      <c r="PV1" s="186"/>
      <c r="PW1" s="188"/>
      <c r="PX1" s="187" t="s">
        <v>88</v>
      </c>
      <c r="PY1" s="186"/>
      <c r="PZ1" s="188"/>
      <c r="QA1" s="193" t="s">
        <v>89</v>
      </c>
      <c r="QB1" s="191"/>
      <c r="QC1" s="191"/>
      <c r="QD1" s="192"/>
      <c r="QE1" s="190" t="s">
        <v>90</v>
      </c>
      <c r="QF1" s="191"/>
      <c r="QG1" s="191"/>
      <c r="QH1" s="191"/>
      <c r="QI1" s="192"/>
      <c r="QJ1" s="190" t="s">
        <v>91</v>
      </c>
      <c r="QK1" s="191"/>
      <c r="QL1" s="192"/>
      <c r="QM1" s="193" t="s">
        <v>92</v>
      </c>
      <c r="QN1" s="191"/>
      <c r="QO1" s="191"/>
      <c r="QP1" s="192"/>
      <c r="QQ1" s="190" t="s">
        <v>93</v>
      </c>
      <c r="QR1" s="191"/>
      <c r="QS1" s="191"/>
      <c r="QT1" s="191"/>
      <c r="QU1" s="192"/>
      <c r="QV1" s="190" t="s">
        <v>94</v>
      </c>
      <c r="QW1" s="191"/>
      <c r="QX1" s="192"/>
      <c r="QY1" s="185" t="s">
        <v>95</v>
      </c>
      <c r="QZ1" s="186"/>
      <c r="RA1" s="186"/>
      <c r="RB1" s="186"/>
      <c r="RC1" s="188"/>
      <c r="RD1" s="187" t="s">
        <v>96</v>
      </c>
      <c r="RE1" s="186"/>
      <c r="RF1" s="186"/>
      <c r="RG1" s="188"/>
      <c r="RH1" s="187" t="s">
        <v>97</v>
      </c>
      <c r="RI1" s="186"/>
      <c r="RJ1" s="188"/>
      <c r="RK1" s="182" t="s">
        <v>98</v>
      </c>
      <c r="RL1" s="183"/>
      <c r="RM1" s="183"/>
      <c r="RN1" s="196"/>
      <c r="RO1" s="182" t="s">
        <v>99</v>
      </c>
      <c r="RP1" s="183"/>
      <c r="RQ1" s="183"/>
      <c r="RR1" s="196"/>
      <c r="RS1" s="182" t="s">
        <v>100</v>
      </c>
      <c r="RT1" s="183"/>
      <c r="RU1" s="183"/>
      <c r="RV1" s="196"/>
      <c r="RW1" s="182" t="s">
        <v>101</v>
      </c>
      <c r="RX1" s="183"/>
      <c r="RY1" s="183"/>
      <c r="RZ1" s="196"/>
      <c r="SA1" s="182" t="s">
        <v>102</v>
      </c>
      <c r="SB1" s="183"/>
      <c r="SC1" s="183"/>
      <c r="SD1" s="196"/>
      <c r="SE1" s="196"/>
      <c r="SF1" s="182" t="s">
        <v>103</v>
      </c>
      <c r="SG1" s="194"/>
      <c r="SH1" s="194"/>
      <c r="SI1" s="182" t="s">
        <v>104</v>
      </c>
      <c r="SJ1" s="183"/>
      <c r="SK1" s="183"/>
      <c r="SL1" s="196"/>
      <c r="SM1" s="196"/>
      <c r="SN1" s="182" t="s">
        <v>105</v>
      </c>
      <c r="SO1" s="183"/>
      <c r="SP1" s="183"/>
      <c r="SQ1" s="196"/>
      <c r="SR1" s="182" t="s">
        <v>106</v>
      </c>
      <c r="SS1" s="194"/>
      <c r="ST1" s="194"/>
      <c r="SU1" s="182" t="s">
        <v>107</v>
      </c>
      <c r="SV1" s="183"/>
      <c r="SW1" s="183"/>
      <c r="SX1" s="196"/>
      <c r="SY1" s="196"/>
      <c r="SZ1" s="182" t="s">
        <v>108</v>
      </c>
      <c r="TA1" s="183"/>
      <c r="TB1" s="183"/>
      <c r="TC1" s="196"/>
      <c r="TD1" s="182" t="s">
        <v>109</v>
      </c>
      <c r="TE1" s="183"/>
      <c r="TF1" s="184"/>
      <c r="TG1" s="182" t="s">
        <v>110</v>
      </c>
      <c r="TH1" s="183"/>
      <c r="TI1" s="183"/>
      <c r="TJ1" s="196"/>
      <c r="TK1" s="182" t="s">
        <v>111</v>
      </c>
      <c r="TL1" s="183"/>
      <c r="TM1" s="183"/>
      <c r="TN1" s="196"/>
      <c r="TO1" s="182" t="s">
        <v>112</v>
      </c>
      <c r="TP1" s="183"/>
      <c r="TQ1" s="183"/>
      <c r="TR1" s="196"/>
      <c r="TS1" s="182" t="s">
        <v>113</v>
      </c>
      <c r="TT1" s="183"/>
      <c r="TU1" s="183"/>
      <c r="TV1" s="196"/>
      <c r="TW1" s="182" t="s">
        <v>114</v>
      </c>
      <c r="TX1" s="194"/>
      <c r="TY1" s="194"/>
      <c r="TZ1" s="195"/>
      <c r="UA1" s="182" t="s">
        <v>115</v>
      </c>
      <c r="UB1" s="194"/>
      <c r="UC1" s="194"/>
      <c r="UD1" s="194"/>
      <c r="UE1" s="182" t="s">
        <v>116</v>
      </c>
      <c r="UF1" s="194"/>
      <c r="UG1" s="194"/>
      <c r="UH1" s="194"/>
      <c r="UI1" s="195"/>
      <c r="UJ1" s="182" t="s">
        <v>117</v>
      </c>
      <c r="UK1" s="194"/>
      <c r="UL1" s="194"/>
      <c r="UM1" s="182" t="s">
        <v>118</v>
      </c>
      <c r="UN1" s="194"/>
      <c r="UO1" s="194"/>
      <c r="UP1" s="194"/>
      <c r="UQ1" s="194"/>
      <c r="UR1" s="182" t="s">
        <v>119</v>
      </c>
      <c r="US1" s="183"/>
      <c r="UT1" s="183"/>
      <c r="UU1" s="196"/>
      <c r="UV1" s="182" t="s">
        <v>120</v>
      </c>
      <c r="UW1" s="183"/>
      <c r="UX1" s="183"/>
      <c r="UY1" s="196"/>
      <c r="UZ1" s="182" t="s">
        <v>121</v>
      </c>
      <c r="VA1" s="183"/>
      <c r="VB1" s="184"/>
      <c r="VC1" s="182" t="s">
        <v>122</v>
      </c>
      <c r="VD1" s="183"/>
      <c r="VE1" s="183"/>
      <c r="VF1" s="196"/>
      <c r="VG1" s="182" t="s">
        <v>123</v>
      </c>
      <c r="VH1" s="183"/>
      <c r="VI1" s="183"/>
      <c r="VJ1" s="196"/>
      <c r="VK1" s="182" t="s">
        <v>124</v>
      </c>
      <c r="VL1" s="183"/>
      <c r="VM1" s="183"/>
      <c r="VN1" s="194"/>
      <c r="VO1" s="195"/>
      <c r="VP1" s="182" t="s">
        <v>125</v>
      </c>
      <c r="VQ1" s="196"/>
      <c r="VR1" s="196"/>
      <c r="VS1" s="197"/>
      <c r="VT1" s="182" t="s">
        <v>126</v>
      </c>
      <c r="VU1" s="196"/>
      <c r="VV1" s="196"/>
      <c r="VW1" s="197"/>
      <c r="VX1" s="182" t="s">
        <v>127</v>
      </c>
      <c r="VY1" s="194"/>
      <c r="VZ1" s="194"/>
      <c r="WA1" s="195"/>
      <c r="WB1" s="182" t="s">
        <v>128</v>
      </c>
      <c r="WC1" s="183"/>
      <c r="WD1" s="183"/>
      <c r="WE1" s="196"/>
      <c r="WF1" s="182" t="s">
        <v>129</v>
      </c>
      <c r="WG1" s="194"/>
      <c r="WH1" s="194"/>
      <c r="WI1" s="195"/>
      <c r="WJ1" s="182" t="s">
        <v>130</v>
      </c>
      <c r="WK1" s="183"/>
      <c r="WL1" s="183"/>
      <c r="WM1" s="183"/>
      <c r="WN1" s="196"/>
      <c r="WO1" s="182" t="s">
        <v>131</v>
      </c>
      <c r="WP1" s="183"/>
      <c r="WQ1" s="183"/>
      <c r="WR1" s="196"/>
      <c r="WS1" s="182" t="s">
        <v>132</v>
      </c>
      <c r="WT1" s="194"/>
      <c r="WU1" s="194"/>
      <c r="WV1" s="195"/>
      <c r="WW1" s="182" t="s">
        <v>133</v>
      </c>
      <c r="WX1" s="194"/>
      <c r="WY1" s="194"/>
      <c r="WZ1" s="182" t="s">
        <v>134</v>
      </c>
      <c r="XA1" s="183"/>
      <c r="XB1" s="183"/>
      <c r="XC1" s="183"/>
      <c r="XD1" s="182" t="s">
        <v>135</v>
      </c>
      <c r="XE1" s="183"/>
      <c r="XF1" s="183"/>
      <c r="XG1" s="196"/>
      <c r="XH1" s="182" t="s">
        <v>136</v>
      </c>
      <c r="XI1" s="183"/>
      <c r="XJ1" s="183"/>
      <c r="XK1" s="183"/>
      <c r="XL1" s="194"/>
      <c r="XM1" s="182" t="s">
        <v>137</v>
      </c>
      <c r="XN1" s="196"/>
      <c r="XO1" s="196"/>
      <c r="XP1" s="197"/>
      <c r="XQ1" s="182" t="s">
        <v>138</v>
      </c>
      <c r="XR1" s="196"/>
      <c r="XS1" s="196"/>
      <c r="XT1" s="197"/>
      <c r="XU1" s="182" t="s">
        <v>139</v>
      </c>
      <c r="XV1" s="194"/>
      <c r="XW1" s="194"/>
      <c r="XX1" s="194"/>
      <c r="XY1" s="195"/>
      <c r="XZ1" s="182" t="s">
        <v>140</v>
      </c>
      <c r="YA1" s="183"/>
      <c r="YB1" s="183"/>
      <c r="YC1" s="196"/>
      <c r="YD1" s="182" t="s">
        <v>141</v>
      </c>
      <c r="YE1" s="194"/>
      <c r="YF1" s="194"/>
      <c r="YG1" s="194"/>
      <c r="YH1" s="195"/>
      <c r="YI1" s="182" t="s">
        <v>142</v>
      </c>
      <c r="YJ1" s="183"/>
      <c r="YK1" s="183"/>
      <c r="YL1" s="183"/>
      <c r="YM1" s="182" t="s">
        <v>143</v>
      </c>
      <c r="YN1" s="183"/>
      <c r="YO1" s="183"/>
      <c r="YP1" s="196"/>
      <c r="YQ1" s="182" t="s">
        <v>144</v>
      </c>
      <c r="YR1" s="194"/>
      <c r="YS1" s="194"/>
      <c r="YT1" s="194"/>
      <c r="YU1" s="195"/>
      <c r="YV1" s="182" t="s">
        <v>145</v>
      </c>
      <c r="YW1" s="194"/>
      <c r="YX1" s="182" t="s">
        <v>146</v>
      </c>
      <c r="YY1" s="183"/>
      <c r="YZ1" s="183"/>
      <c r="ZA1" s="183"/>
      <c r="ZB1" s="182" t="s">
        <v>147</v>
      </c>
      <c r="ZC1" s="183"/>
      <c r="ZD1" s="183"/>
      <c r="ZE1" s="196"/>
      <c r="ZF1" s="182" t="s">
        <v>148</v>
      </c>
      <c r="ZG1" s="183"/>
      <c r="ZH1" s="183"/>
      <c r="ZI1" s="183"/>
      <c r="ZJ1" s="194"/>
      <c r="ZK1" s="182" t="s">
        <v>149</v>
      </c>
      <c r="ZL1" s="196"/>
      <c r="ZM1" s="196"/>
      <c r="ZN1" s="197"/>
      <c r="ZO1" s="182" t="s">
        <v>150</v>
      </c>
      <c r="ZP1" s="196"/>
      <c r="ZQ1" s="196"/>
      <c r="ZR1" s="196"/>
      <c r="ZS1" s="197"/>
      <c r="ZT1" s="182" t="s">
        <v>151</v>
      </c>
      <c r="ZU1" s="194"/>
      <c r="ZV1" s="194"/>
      <c r="ZW1" s="195"/>
      <c r="ZX1" s="182" t="s">
        <v>152</v>
      </c>
      <c r="ZY1" s="183"/>
      <c r="ZZ1" s="183"/>
      <c r="AAA1" s="196"/>
      <c r="AAB1" s="182" t="s">
        <v>153</v>
      </c>
      <c r="AAC1" s="194"/>
      <c r="AAD1" s="194"/>
      <c r="AAE1" s="194"/>
      <c r="AAF1" s="195"/>
      <c r="AAG1" s="182" t="s">
        <v>154</v>
      </c>
      <c r="AAH1" s="183"/>
      <c r="AAI1" s="183"/>
      <c r="AAJ1" s="183"/>
      <c r="AAK1" s="182" t="s">
        <v>155</v>
      </c>
      <c r="AAL1" s="183"/>
      <c r="AAM1" s="183"/>
      <c r="AAN1" s="196"/>
      <c r="AAO1" s="182" t="s">
        <v>156</v>
      </c>
      <c r="AAP1" s="194"/>
      <c r="AAQ1" s="194"/>
      <c r="AAR1" s="194"/>
      <c r="AAS1" s="195"/>
      <c r="AAT1" s="182" t="s">
        <v>157</v>
      </c>
      <c r="AAU1" s="195"/>
      <c r="AAV1" s="186" t="s">
        <v>158</v>
      </c>
      <c r="AAW1" s="186"/>
      <c r="AAX1" s="186"/>
      <c r="AAY1" s="186"/>
      <c r="AAZ1" s="188"/>
      <c r="ABA1" s="187" t="s">
        <v>159</v>
      </c>
      <c r="ABB1" s="186"/>
      <c r="ABC1" s="186"/>
      <c r="ABD1" s="188"/>
      <c r="ABE1" s="187" t="s">
        <v>160</v>
      </c>
      <c r="ABF1" s="186"/>
      <c r="ABG1" s="186"/>
      <c r="ABH1" s="188"/>
      <c r="ABI1" s="193" t="s">
        <v>161</v>
      </c>
      <c r="ABJ1" s="191"/>
      <c r="ABK1" s="191"/>
      <c r="ABL1" s="192"/>
      <c r="ABM1" s="190" t="s">
        <v>162</v>
      </c>
      <c r="ABN1" s="191"/>
      <c r="ABO1" s="191"/>
      <c r="ABP1" s="191"/>
      <c r="ABQ1" s="192"/>
      <c r="ABR1" s="190" t="s">
        <v>163</v>
      </c>
      <c r="ABS1" s="191"/>
      <c r="ABT1" s="191"/>
      <c r="ABU1" s="192"/>
      <c r="ABV1" s="193" t="s">
        <v>164</v>
      </c>
      <c r="ABW1" s="191"/>
      <c r="ABX1" s="191"/>
      <c r="ABY1" s="191"/>
      <c r="ABZ1" s="192"/>
      <c r="ACA1" s="190" t="s">
        <v>165</v>
      </c>
      <c r="ACB1" s="191"/>
      <c r="ACC1" s="191"/>
      <c r="ACD1" s="191"/>
      <c r="ACE1" s="190" t="s">
        <v>166</v>
      </c>
      <c r="ACF1" s="191"/>
      <c r="ACG1" s="191"/>
      <c r="ACH1" s="192"/>
      <c r="ACI1" s="185" t="s">
        <v>167</v>
      </c>
      <c r="ACJ1" s="186"/>
      <c r="ACK1" s="186"/>
      <c r="ACL1" s="186"/>
      <c r="ACM1" s="188"/>
      <c r="ACN1" s="187" t="s">
        <v>168</v>
      </c>
      <c r="ACO1" s="186"/>
      <c r="ACP1" s="186"/>
      <c r="ACQ1" s="188"/>
      <c r="ACR1" s="187" t="s">
        <v>169</v>
      </c>
      <c r="ACS1" s="188"/>
      <c r="ACT1" s="186" t="s">
        <v>170</v>
      </c>
      <c r="ACU1" s="186"/>
      <c r="ACV1" s="186"/>
      <c r="ACW1" s="186"/>
      <c r="ACX1" s="187" t="s">
        <v>171</v>
      </c>
      <c r="ACY1" s="186"/>
      <c r="ACZ1" s="186"/>
      <c r="ADA1" s="188"/>
      <c r="ADB1" s="187" t="s">
        <v>172</v>
      </c>
      <c r="ADC1" s="186"/>
      <c r="ADD1" s="186"/>
      <c r="ADE1" s="188"/>
      <c r="ADF1" s="193" t="s">
        <v>173</v>
      </c>
      <c r="ADG1" s="191"/>
      <c r="ADH1" s="191"/>
      <c r="ADI1" s="191"/>
      <c r="ADJ1" s="192"/>
      <c r="ADK1" s="191" t="s">
        <v>174</v>
      </c>
      <c r="ADL1" s="191"/>
      <c r="ADM1" s="191"/>
      <c r="ADN1" s="192"/>
      <c r="ADO1" s="190" t="s">
        <v>175</v>
      </c>
      <c r="ADP1" s="191"/>
      <c r="ADQ1" s="191"/>
      <c r="ADR1" s="192"/>
      <c r="ADS1" s="193" t="s">
        <v>176</v>
      </c>
      <c r="ADT1" s="191"/>
      <c r="ADU1" s="191"/>
      <c r="ADV1" s="191"/>
      <c r="ADW1" s="192"/>
      <c r="ADX1" s="190" t="s">
        <v>177</v>
      </c>
      <c r="ADY1" s="191"/>
      <c r="ADZ1" s="191"/>
      <c r="AEA1" s="191"/>
      <c r="AEB1" s="190" t="s">
        <v>178</v>
      </c>
      <c r="AEC1" s="191"/>
      <c r="AED1" s="191"/>
      <c r="AEE1" s="192"/>
      <c r="AEF1" s="185" t="s">
        <v>179</v>
      </c>
      <c r="AEG1" s="186"/>
      <c r="AEH1" s="186"/>
      <c r="AEI1" s="186"/>
      <c r="AEJ1" s="188"/>
      <c r="AEK1" s="187" t="s">
        <v>180</v>
      </c>
      <c r="AEL1" s="186"/>
      <c r="AEM1" s="186"/>
      <c r="AEN1" s="188"/>
      <c r="AEO1" s="187" t="s">
        <v>181</v>
      </c>
      <c r="AEP1" s="186"/>
      <c r="AEQ1" s="186"/>
      <c r="AER1" s="189" t="s">
        <v>182</v>
      </c>
      <c r="AES1" s="186"/>
      <c r="AET1" s="186"/>
      <c r="AEU1" s="188"/>
      <c r="AEV1" s="187" t="s">
        <v>183</v>
      </c>
      <c r="AEW1" s="186"/>
      <c r="AEX1" s="186"/>
      <c r="AEY1" s="188"/>
      <c r="AEZ1" s="187" t="s">
        <v>184</v>
      </c>
      <c r="AFA1" s="186"/>
      <c r="AFB1" s="186"/>
      <c r="AFC1" s="188"/>
      <c r="AFD1" s="193" t="s">
        <v>185</v>
      </c>
      <c r="AFE1" s="191"/>
      <c r="AFF1" s="191"/>
      <c r="AFG1" s="191"/>
      <c r="AFH1" s="192"/>
      <c r="AFI1" s="191" t="s">
        <v>186</v>
      </c>
      <c r="AFJ1" s="191"/>
      <c r="AFK1" s="191"/>
      <c r="AFL1" s="192"/>
      <c r="AFM1" s="190" t="s">
        <v>187</v>
      </c>
      <c r="AFN1" s="191"/>
      <c r="AFO1" s="191"/>
      <c r="AFP1" s="192"/>
      <c r="AFQ1" s="193" t="s">
        <v>188</v>
      </c>
      <c r="AFR1" s="191"/>
      <c r="AFS1" s="191"/>
      <c r="AFT1" s="191"/>
      <c r="AFU1" s="192"/>
      <c r="AFV1" s="190" t="s">
        <v>189</v>
      </c>
      <c r="AFW1" s="191"/>
      <c r="AFX1" s="191"/>
      <c r="AFY1" s="191"/>
      <c r="AFZ1" s="190" t="s">
        <v>190</v>
      </c>
      <c r="AGA1" s="191"/>
      <c r="AGB1" s="191"/>
      <c r="AGC1" s="191"/>
      <c r="AGD1" s="192"/>
      <c r="AGE1" s="185" t="s">
        <v>191</v>
      </c>
      <c r="AGF1" s="186"/>
      <c r="AGG1" s="186"/>
      <c r="AGH1" s="186"/>
      <c r="AGI1" s="187" t="s">
        <v>192</v>
      </c>
      <c r="AGJ1" s="186"/>
      <c r="AGK1" s="186"/>
      <c r="AGL1" s="188"/>
      <c r="AGM1" s="187" t="s">
        <v>193</v>
      </c>
      <c r="AGN1" s="186"/>
      <c r="AGO1" s="186"/>
      <c r="AGP1" s="189" t="s">
        <v>194</v>
      </c>
      <c r="AGQ1" s="186"/>
      <c r="AGR1" s="186"/>
      <c r="AGS1" s="188"/>
      <c r="AGT1" s="187" t="s">
        <v>195</v>
      </c>
      <c r="AGU1" s="186"/>
      <c r="AGV1" s="186"/>
      <c r="AGW1" s="188"/>
      <c r="AGX1" s="187" t="s">
        <v>196</v>
      </c>
      <c r="AGY1" s="186"/>
      <c r="AGZ1" s="186"/>
      <c r="AHA1" s="186"/>
      <c r="AHB1" s="188"/>
      <c r="AHC1" s="190" t="s">
        <v>197</v>
      </c>
      <c r="AHD1" s="191"/>
      <c r="AHE1" s="191"/>
      <c r="AHF1" s="192"/>
      <c r="AHG1" s="191" t="s">
        <v>198</v>
      </c>
      <c r="AHH1" s="191"/>
      <c r="AHI1" s="191"/>
      <c r="AHJ1" s="192"/>
      <c r="AHK1" s="190" t="s">
        <v>199</v>
      </c>
      <c r="AHL1" s="191"/>
      <c r="AHM1" s="191"/>
      <c r="AHN1" s="191"/>
      <c r="AHO1" s="192"/>
      <c r="AHP1" s="193" t="s">
        <v>200</v>
      </c>
      <c r="AHQ1" s="191"/>
      <c r="AHR1" s="191"/>
      <c r="AHS1" s="191"/>
      <c r="AHT1" s="190" t="s">
        <v>201</v>
      </c>
      <c r="AHU1" s="191"/>
      <c r="AHV1" s="191"/>
      <c r="AHW1" s="191"/>
      <c r="AHX1" s="190" t="s">
        <v>202</v>
      </c>
      <c r="AHY1" s="191"/>
      <c r="AHZ1" s="191"/>
      <c r="AIA1" s="191"/>
      <c r="AIB1" s="192"/>
      <c r="AIC1" s="185" t="s">
        <v>203</v>
      </c>
      <c r="AID1" s="186"/>
      <c r="AIE1" s="186"/>
      <c r="AIF1" s="186"/>
      <c r="AIG1" s="187" t="s">
        <v>204</v>
      </c>
      <c r="AIH1" s="186"/>
      <c r="AII1" s="186"/>
      <c r="AIJ1" s="188"/>
      <c r="AIK1" s="187" t="s">
        <v>205</v>
      </c>
      <c r="AIL1" s="186"/>
      <c r="AIM1" s="186"/>
      <c r="AIN1" s="180" t="s">
        <v>206</v>
      </c>
      <c r="AIO1" s="181"/>
      <c r="AIP1" s="181"/>
      <c r="AIQ1" s="181"/>
      <c r="AIR1" s="180" t="s">
        <v>207</v>
      </c>
      <c r="AIS1" s="181"/>
      <c r="AIT1" s="181"/>
      <c r="AIU1" s="181"/>
      <c r="AIV1" s="180" t="s">
        <v>208</v>
      </c>
      <c r="AIW1" s="181"/>
      <c r="AIX1" s="181"/>
      <c r="AIY1" s="181"/>
      <c r="AIZ1" s="181"/>
      <c r="AJA1" s="180" t="s">
        <v>209</v>
      </c>
      <c r="AJB1" s="181"/>
      <c r="AJC1" s="181"/>
      <c r="AJD1" s="181"/>
      <c r="AJE1" s="182" t="s">
        <v>210</v>
      </c>
      <c r="AJF1" s="183"/>
      <c r="AJG1" s="183"/>
      <c r="AJH1" s="183"/>
      <c r="AJI1" s="183"/>
      <c r="AJJ1" s="180" t="s">
        <v>211</v>
      </c>
      <c r="AJK1" s="181"/>
      <c r="AJL1" s="181"/>
      <c r="AJM1" s="181"/>
      <c r="AJN1" s="180" t="s">
        <v>212</v>
      </c>
      <c r="AJO1" s="181"/>
      <c r="AJP1" s="181"/>
      <c r="AJQ1" s="181"/>
      <c r="AJR1" s="182" t="s">
        <v>213</v>
      </c>
      <c r="AJS1" s="183"/>
      <c r="AJT1" s="183"/>
      <c r="AJU1" s="183"/>
      <c r="AJV1" s="183"/>
      <c r="AJW1" s="180" t="s">
        <v>214</v>
      </c>
      <c r="AJX1" s="181"/>
      <c r="AJY1" s="181"/>
      <c r="AJZ1" s="181"/>
      <c r="AKA1" s="180" t="s">
        <v>215</v>
      </c>
      <c r="AKB1" s="181"/>
      <c r="AKC1" s="181"/>
      <c r="AKD1" s="181"/>
      <c r="AKE1" s="182" t="s">
        <v>216</v>
      </c>
      <c r="AKF1" s="183"/>
      <c r="AKG1" s="183"/>
      <c r="AKH1" s="183"/>
      <c r="AKI1" s="183"/>
      <c r="AKJ1" s="182" t="s">
        <v>217</v>
      </c>
      <c r="AKK1" s="183"/>
      <c r="AKL1" s="184"/>
      <c r="AKM1" s="180" t="s">
        <v>218</v>
      </c>
      <c r="AKN1" s="181"/>
      <c r="AKO1" s="181"/>
      <c r="AKP1" s="181"/>
      <c r="AKQ1" s="180" t="s">
        <v>219</v>
      </c>
      <c r="AKR1" s="181"/>
      <c r="AKS1" s="181"/>
      <c r="AKT1" s="181"/>
      <c r="AKU1" s="180" t="s">
        <v>220</v>
      </c>
      <c r="AKV1" s="181"/>
      <c r="AKW1" s="181"/>
      <c r="AKX1" s="181"/>
      <c r="AKY1" s="180" t="s">
        <v>221</v>
      </c>
      <c r="AKZ1" s="181"/>
      <c r="ALA1" s="181"/>
      <c r="ALB1" s="181"/>
      <c r="ALC1" s="182" t="s">
        <v>222</v>
      </c>
      <c r="ALD1" s="183"/>
      <c r="ALE1" s="183"/>
      <c r="ALF1" s="183"/>
      <c r="ALG1" s="183"/>
      <c r="ALH1" s="180" t="s">
        <v>223</v>
      </c>
      <c r="ALI1" s="181"/>
      <c r="ALJ1" s="181"/>
      <c r="ALK1" s="181"/>
      <c r="ALL1" s="180" t="s">
        <v>224</v>
      </c>
      <c r="ALM1" s="181"/>
      <c r="ALN1" s="181"/>
      <c r="ALO1" s="181"/>
      <c r="ALP1" s="182" t="s">
        <v>225</v>
      </c>
      <c r="ALQ1" s="183"/>
      <c r="ALR1" s="183"/>
      <c r="ALS1" s="183"/>
      <c r="ALT1" s="183"/>
      <c r="ALU1" s="180" t="s">
        <v>226</v>
      </c>
      <c r="ALV1" s="181"/>
      <c r="ALW1" s="181"/>
      <c r="ALX1" s="181"/>
      <c r="ALY1" s="180" t="s">
        <v>227</v>
      </c>
      <c r="ALZ1" s="181"/>
      <c r="AMA1" s="181"/>
      <c r="AMB1" s="181"/>
      <c r="AMC1" s="181"/>
      <c r="AMD1" s="182" t="s">
        <v>228</v>
      </c>
      <c r="AME1" s="183"/>
      <c r="AMF1" s="183"/>
      <c r="AMG1" s="183"/>
      <c r="AMH1" s="182" t="s">
        <v>229</v>
      </c>
      <c r="AMI1" s="183"/>
      <c r="AMJ1" s="184"/>
      <c r="AMK1" s="180" t="s">
        <v>230</v>
      </c>
      <c r="AML1" s="181"/>
      <c r="AMM1" s="181"/>
      <c r="AMN1" s="181"/>
      <c r="AMO1" s="180" t="s">
        <v>231</v>
      </c>
      <c r="AMP1" s="181"/>
      <c r="AMQ1" s="181"/>
      <c r="AMR1" s="181"/>
      <c r="AMS1" s="180" t="s">
        <v>232</v>
      </c>
      <c r="AMT1" s="181"/>
      <c r="AMU1" s="181"/>
      <c r="AMV1" s="181"/>
      <c r="AMW1" s="180" t="s">
        <v>233</v>
      </c>
      <c r="AMX1" s="181"/>
      <c r="AMY1" s="181"/>
      <c r="AMZ1" s="181"/>
      <c r="ANA1" s="182" t="s">
        <v>234</v>
      </c>
      <c r="ANB1" s="183"/>
      <c r="ANC1" s="183"/>
      <c r="AND1" s="183"/>
      <c r="ANE1" s="183"/>
      <c r="ANF1" s="180" t="s">
        <v>235</v>
      </c>
      <c r="ANG1" s="181"/>
      <c r="ANH1" s="181"/>
      <c r="ANI1" s="181"/>
      <c r="ANJ1" s="182" t="s">
        <v>236</v>
      </c>
      <c r="ANK1" s="183"/>
      <c r="ANL1" s="183"/>
      <c r="ANM1" s="183"/>
      <c r="ANN1" s="184"/>
      <c r="ANO1" s="182" t="s">
        <v>237</v>
      </c>
      <c r="ANP1" s="183"/>
      <c r="ANQ1" s="183"/>
      <c r="ANR1" s="184"/>
      <c r="ANS1" s="180" t="s">
        <v>238</v>
      </c>
      <c r="ANT1" s="181"/>
      <c r="ANU1" s="181"/>
      <c r="ANV1" s="181"/>
      <c r="ANW1" s="180" t="s">
        <v>239</v>
      </c>
      <c r="ANX1" s="181"/>
      <c r="ANY1" s="181"/>
      <c r="ANZ1" s="181"/>
      <c r="AOA1" s="181"/>
      <c r="AOB1" s="182" t="s">
        <v>240</v>
      </c>
      <c r="AOC1" s="183"/>
      <c r="AOD1" s="183"/>
      <c r="AOE1" s="183"/>
      <c r="AOF1" s="182" t="s">
        <v>241</v>
      </c>
      <c r="AOG1" s="183"/>
      <c r="AOH1" s="184"/>
      <c r="AOI1" s="180" t="s">
        <v>481</v>
      </c>
      <c r="AOJ1" s="181"/>
      <c r="AOK1" s="181"/>
      <c r="AOL1" s="181"/>
      <c r="AOM1" s="180" t="s">
        <v>482</v>
      </c>
      <c r="AON1" s="181"/>
      <c r="AOO1" s="181"/>
      <c r="AOP1" s="181"/>
      <c r="AOQ1" s="180" t="s">
        <v>483</v>
      </c>
      <c r="AOR1" s="181"/>
      <c r="AOS1" s="181"/>
      <c r="AOT1" s="181"/>
      <c r="AOU1" s="180" t="s">
        <v>484</v>
      </c>
      <c r="AOV1" s="181"/>
      <c r="AOW1" s="181"/>
      <c r="AOX1" s="181"/>
      <c r="AOY1" s="181"/>
      <c r="AOZ1" s="182" t="s">
        <v>485</v>
      </c>
      <c r="APA1" s="183"/>
      <c r="APB1" s="183"/>
      <c r="APC1" s="183"/>
      <c r="APD1" s="180" t="s">
        <v>486</v>
      </c>
      <c r="APE1" s="181"/>
      <c r="APF1" s="181"/>
      <c r="APG1" s="181"/>
      <c r="APH1" s="182" t="s">
        <v>487</v>
      </c>
      <c r="API1" s="183"/>
      <c r="APJ1" s="183"/>
      <c r="APK1" s="183"/>
      <c r="APL1" s="184"/>
      <c r="APM1" s="182" t="s">
        <v>488</v>
      </c>
      <c r="APN1" s="183"/>
      <c r="APO1" s="183"/>
      <c r="APP1" s="184"/>
      <c r="APQ1" s="180" t="s">
        <v>489</v>
      </c>
      <c r="APR1" s="181"/>
      <c r="APS1" s="181"/>
      <c r="APT1" s="181"/>
      <c r="APU1" s="180" t="s">
        <v>490</v>
      </c>
      <c r="APV1" s="181"/>
      <c r="APW1" s="181"/>
      <c r="APX1" s="181"/>
      <c r="APY1" s="181"/>
      <c r="APZ1" s="182" t="s">
        <v>491</v>
      </c>
      <c r="AQA1" s="183"/>
      <c r="AQB1" s="183"/>
      <c r="AQC1" s="183"/>
      <c r="AQD1" s="182" t="s">
        <v>492</v>
      </c>
      <c r="AQE1" s="183"/>
      <c r="AQF1" s="184"/>
      <c r="AQG1" s="180" t="s">
        <v>513</v>
      </c>
      <c r="AQH1" s="181"/>
      <c r="AQI1" s="181"/>
      <c r="AQJ1" s="181"/>
      <c r="AQK1" s="180" t="s">
        <v>514</v>
      </c>
      <c r="AQL1" s="181"/>
      <c r="AQM1" s="181"/>
      <c r="AQN1" s="181"/>
      <c r="AQO1" s="180" t="s">
        <v>515</v>
      </c>
      <c r="AQP1" s="181"/>
      <c r="AQQ1" s="181"/>
      <c r="AQR1" s="181"/>
      <c r="AQS1" s="181"/>
      <c r="AQT1" s="180" t="s">
        <v>516</v>
      </c>
      <c r="AQU1" s="181"/>
      <c r="AQV1" s="181"/>
      <c r="AQW1" s="181"/>
      <c r="AQX1" s="182" t="s">
        <v>517</v>
      </c>
      <c r="AQY1" s="183"/>
      <c r="AQZ1" s="183"/>
      <c r="ARA1" s="183"/>
      <c r="ARB1" s="180" t="s">
        <v>518</v>
      </c>
      <c r="ARC1" s="181"/>
      <c r="ARD1" s="181"/>
      <c r="ARE1" s="181"/>
      <c r="ARF1" s="181"/>
      <c r="ARG1" s="182" t="s">
        <v>519</v>
      </c>
      <c r="ARH1" s="183"/>
      <c r="ARI1" s="183"/>
      <c r="ARJ1" s="183"/>
      <c r="ARK1" s="182" t="s">
        <v>520</v>
      </c>
      <c r="ARL1" s="183"/>
      <c r="ARM1" s="183"/>
      <c r="ARN1" s="184"/>
      <c r="ARO1" s="180" t="s">
        <v>521</v>
      </c>
      <c r="ARP1" s="181"/>
      <c r="ARQ1" s="181"/>
      <c r="ARR1" s="181"/>
      <c r="ARS1" s="181"/>
      <c r="ART1" s="180" t="s">
        <v>522</v>
      </c>
      <c r="ARU1" s="181"/>
      <c r="ARV1" s="181"/>
      <c r="ARW1" s="181"/>
      <c r="ARX1" s="182" t="s">
        <v>523</v>
      </c>
      <c r="ARY1" s="183"/>
      <c r="ARZ1" s="183"/>
      <c r="ASA1" s="183"/>
      <c r="ASB1" s="182" t="s">
        <v>524</v>
      </c>
      <c r="ASC1" s="183"/>
      <c r="ASD1" s="184"/>
      <c r="ASE1" s="180" t="s">
        <v>556</v>
      </c>
      <c r="ASF1" s="181"/>
      <c r="ASG1" s="181"/>
      <c r="ASH1" s="181"/>
      <c r="ASI1" s="180" t="s">
        <v>557</v>
      </c>
      <c r="ASJ1" s="181"/>
      <c r="ASK1" s="181"/>
      <c r="ASL1" s="181"/>
      <c r="ASM1" s="180" t="s">
        <v>558</v>
      </c>
      <c r="ASN1" s="181"/>
      <c r="ASO1" s="181"/>
      <c r="ASP1" s="181"/>
      <c r="ASQ1" s="181"/>
      <c r="ASR1" s="180" t="s">
        <v>559</v>
      </c>
      <c r="ASS1" s="181"/>
      <c r="AST1" s="181"/>
      <c r="ASU1" s="181"/>
      <c r="ASV1" s="182" t="s">
        <v>560</v>
      </c>
      <c r="ASW1" s="183"/>
      <c r="ASX1" s="183"/>
      <c r="ASY1" s="183"/>
      <c r="ASZ1" s="180" t="s">
        <v>561</v>
      </c>
      <c r="ATA1" s="181"/>
      <c r="ATB1" s="181"/>
      <c r="ATC1" s="181"/>
      <c r="ATD1" s="181"/>
      <c r="ATE1" s="182" t="s">
        <v>562</v>
      </c>
      <c r="ATF1" s="183"/>
      <c r="ATG1" s="183"/>
      <c r="ATH1" s="183"/>
      <c r="ATI1" s="182" t="s">
        <v>563</v>
      </c>
      <c r="ATJ1" s="183"/>
      <c r="ATK1" s="183"/>
      <c r="ATL1" s="183"/>
      <c r="ATM1" s="184"/>
      <c r="ATN1" s="180" t="s">
        <v>564</v>
      </c>
      <c r="ATO1" s="181"/>
      <c r="ATP1" s="181"/>
      <c r="ATQ1" s="181"/>
      <c r="ATR1" s="180" t="s">
        <v>565</v>
      </c>
      <c r="ATS1" s="181"/>
      <c r="ATT1" s="181"/>
      <c r="ATU1" s="181"/>
      <c r="ATV1" s="182" t="s">
        <v>566</v>
      </c>
      <c r="ATW1" s="183"/>
      <c r="ATX1" s="183"/>
      <c r="ATY1" s="183"/>
      <c r="ATZ1" s="183"/>
      <c r="AUA1" s="182" t="s">
        <v>567</v>
      </c>
      <c r="AUB1" s="184"/>
      <c r="AUC1" s="180" t="s">
        <v>581</v>
      </c>
      <c r="AUD1" s="181"/>
      <c r="AUE1" s="181"/>
      <c r="AUF1" s="180" t="s">
        <v>582</v>
      </c>
      <c r="AUG1" s="181"/>
      <c r="AUH1" s="181"/>
      <c r="AUI1" s="181"/>
      <c r="AUJ1" s="180" t="s">
        <v>583</v>
      </c>
      <c r="AUK1" s="181"/>
      <c r="AUL1" s="181"/>
      <c r="AUM1" s="181"/>
      <c r="AUN1" s="181"/>
      <c r="AUO1" s="180" t="s">
        <v>584</v>
      </c>
      <c r="AUP1" s="181"/>
      <c r="AUQ1" s="181"/>
      <c r="AUR1" s="181"/>
      <c r="AUS1" s="182" t="s">
        <v>585</v>
      </c>
      <c r="AUT1" s="183"/>
      <c r="AUU1" s="183"/>
      <c r="AUV1" s="183"/>
      <c r="AUW1" s="184"/>
      <c r="AUX1" s="180" t="s">
        <v>586</v>
      </c>
      <c r="AUY1" s="181"/>
      <c r="AUZ1" s="181"/>
      <c r="AVA1" s="181"/>
      <c r="AVB1" s="182" t="s">
        <v>587</v>
      </c>
      <c r="AVC1" s="183"/>
      <c r="AVD1" s="183"/>
      <c r="AVE1" s="183"/>
      <c r="AVF1" s="182" t="s">
        <v>588</v>
      </c>
      <c r="AVG1" s="183"/>
      <c r="AVH1" s="183"/>
      <c r="AVI1" s="183"/>
      <c r="AVJ1" s="184"/>
      <c r="AVK1" s="180" t="s">
        <v>589</v>
      </c>
      <c r="AVL1" s="181"/>
      <c r="AVM1" s="181"/>
      <c r="AVN1" s="181"/>
      <c r="AVO1" s="180" t="s">
        <v>590</v>
      </c>
      <c r="AVP1" s="181"/>
      <c r="AVQ1" s="181"/>
      <c r="AVR1" s="181"/>
      <c r="AVS1" s="182" t="s">
        <v>591</v>
      </c>
      <c r="AVT1" s="183"/>
      <c r="AVU1" s="183"/>
      <c r="AVV1" s="183"/>
      <c r="AVW1" s="183"/>
      <c r="AVX1" s="182" t="s">
        <v>592</v>
      </c>
      <c r="AVY1" s="183"/>
      <c r="AVZ1" s="184"/>
    </row>
    <row r="2" spans="1:1274" s="7" customFormat="1" ht="33" thickTop="1" thickBot="1" x14ac:dyDescent="0.25">
      <c r="A2" s="209"/>
      <c r="B2" s="210"/>
      <c r="C2" s="211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593</v>
      </c>
      <c r="AUD2" s="3" t="s">
        <v>322</v>
      </c>
      <c r="AUE2" s="3" t="s">
        <v>323</v>
      </c>
      <c r="AUF2" s="3" t="s">
        <v>594</v>
      </c>
      <c r="AUG2" s="3" t="s">
        <v>305</v>
      </c>
      <c r="AUH2" s="3" t="s">
        <v>306</v>
      </c>
      <c r="AUI2" s="3" t="s">
        <v>307</v>
      </c>
      <c r="AUJ2" s="3" t="s">
        <v>595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596</v>
      </c>
      <c r="AUP2" s="3" t="s">
        <v>310</v>
      </c>
      <c r="AUQ2" s="3" t="s">
        <v>311</v>
      </c>
      <c r="AUR2" s="3" t="s">
        <v>312</v>
      </c>
      <c r="AUS2" s="3" t="s">
        <v>597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598</v>
      </c>
      <c r="AUY2" s="3" t="s">
        <v>317</v>
      </c>
      <c r="AUZ2" s="3" t="s">
        <v>318</v>
      </c>
      <c r="AVA2" s="3" t="s">
        <v>319</v>
      </c>
      <c r="AVB2" s="3" t="s">
        <v>599</v>
      </c>
      <c r="AVC2" s="3" t="s">
        <v>310</v>
      </c>
      <c r="AVD2" s="3" t="s">
        <v>311</v>
      </c>
      <c r="AVE2" s="3" t="s">
        <v>312</v>
      </c>
      <c r="AVF2" s="3" t="s">
        <v>600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601</v>
      </c>
      <c r="AVL2" s="3" t="s">
        <v>296</v>
      </c>
      <c r="AVM2" s="3" t="s">
        <v>297</v>
      </c>
      <c r="AVN2" s="3" t="s">
        <v>298</v>
      </c>
      <c r="AVO2" s="3" t="s">
        <v>602</v>
      </c>
      <c r="AVP2" s="3" t="s">
        <v>321</v>
      </c>
      <c r="AVQ2" s="3" t="s">
        <v>322</v>
      </c>
      <c r="AVR2" s="3" t="s">
        <v>323</v>
      </c>
      <c r="AVS2" s="3" t="s">
        <v>603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604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12"/>
      <c r="B3" s="212"/>
      <c r="C3" s="212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/>
      <c r="AVG6" s="77"/>
      <c r="AVH6" s="77"/>
      <c r="AVI6" s="77"/>
      <c r="AVJ6" s="77"/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/>
      <c r="AVG7" s="77"/>
      <c r="AVH7" s="77"/>
      <c r="AVI7" s="77"/>
      <c r="AVJ7" s="77"/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03"/>
      <c r="B8" s="203"/>
      <c r="C8" s="203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0</v>
      </c>
      <c r="AVG8" s="78">
        <f t="shared" si="27"/>
        <v>0</v>
      </c>
      <c r="AVH8" s="78">
        <f t="shared" si="27"/>
        <v>0</v>
      </c>
      <c r="AVI8" s="78">
        <f t="shared" si="27"/>
        <v>0</v>
      </c>
      <c r="AVJ8" s="78">
        <f t="shared" si="27"/>
        <v>0</v>
      </c>
      <c r="AVK8" s="78">
        <f t="shared" si="27"/>
        <v>0</v>
      </c>
      <c r="AVL8" s="78">
        <f t="shared" si="27"/>
        <v>0</v>
      </c>
      <c r="AVM8" s="78">
        <f t="shared" si="27"/>
        <v>0</v>
      </c>
      <c r="AVN8" s="78">
        <f t="shared" si="27"/>
        <v>0</v>
      </c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/>
      <c r="AVG11" s="77"/>
      <c r="AVH11" s="77"/>
      <c r="AVI11" s="77"/>
      <c r="AVJ11" s="77"/>
      <c r="AVK11" s="77"/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/>
      <c r="AVG12" s="77"/>
      <c r="AVH12" s="77"/>
      <c r="AVI12" s="77"/>
      <c r="AVJ12" s="77"/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2"/>
      <c r="B13" s="202"/>
      <c r="C13" s="202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0</v>
      </c>
      <c r="AVG13" s="78">
        <f t="shared" si="55"/>
        <v>0</v>
      </c>
      <c r="AVH13" s="78">
        <f t="shared" si="55"/>
        <v>0</v>
      </c>
      <c r="AVI13" s="78">
        <f t="shared" si="55"/>
        <v>0</v>
      </c>
      <c r="AVJ13" s="78">
        <f t="shared" si="55"/>
        <v>0</v>
      </c>
      <c r="AVK13" s="78">
        <f t="shared" si="55"/>
        <v>0</v>
      </c>
      <c r="AVL13" s="78">
        <f t="shared" si="55"/>
        <v>0</v>
      </c>
      <c r="AVM13" s="78">
        <f t="shared" si="55"/>
        <v>0</v>
      </c>
      <c r="AVN13" s="78">
        <f t="shared" si="55"/>
        <v>0</v>
      </c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/>
      <c r="AVG16" s="77"/>
      <c r="AVH16" s="77"/>
      <c r="AVI16" s="77"/>
      <c r="AVJ16" s="77"/>
      <c r="AVK16" s="77"/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/>
      <c r="AVG17" s="77"/>
      <c r="AVH17" s="77"/>
      <c r="AVI17" s="77"/>
      <c r="AVJ17" s="77"/>
      <c r="AVK17" s="77"/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2"/>
      <c r="B18" s="202"/>
      <c r="C18" s="202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0</v>
      </c>
      <c r="AVG18" s="78">
        <f t="shared" si="80"/>
        <v>0</v>
      </c>
      <c r="AVH18" s="78">
        <f t="shared" si="80"/>
        <v>0</v>
      </c>
      <c r="AVI18" s="78">
        <f t="shared" si="80"/>
        <v>0</v>
      </c>
      <c r="AVJ18" s="78">
        <f t="shared" si="80"/>
        <v>0</v>
      </c>
      <c r="AVK18" s="78">
        <f t="shared" si="80"/>
        <v>0</v>
      </c>
      <c r="AVL18" s="78">
        <f t="shared" ref="AVL18:AVZ18" si="81">AVL16-AVL17</f>
        <v>0</v>
      </c>
      <c r="AVM18" s="78">
        <f t="shared" si="81"/>
        <v>0</v>
      </c>
      <c r="AVN18" s="78">
        <f t="shared" si="81"/>
        <v>0</v>
      </c>
      <c r="AVO18" s="78">
        <f t="shared" si="81"/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/>
      <c r="AVG21" s="77"/>
      <c r="AVH21" s="77"/>
      <c r="AVI21" s="77"/>
      <c r="AVJ21" s="77"/>
      <c r="AVK21" s="77"/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/>
      <c r="AVG22" s="77"/>
      <c r="AVH22" s="77"/>
      <c r="AVI22" s="77"/>
      <c r="AVJ22" s="77"/>
      <c r="AVK22" s="77"/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2"/>
      <c r="B23" s="202"/>
      <c r="C23" s="202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0</v>
      </c>
      <c r="AVG23" s="78">
        <f t="shared" si="106"/>
        <v>0</v>
      </c>
      <c r="AVH23" s="78">
        <f t="shared" si="106"/>
        <v>0</v>
      </c>
      <c r="AVI23" s="78">
        <f t="shared" si="106"/>
        <v>0</v>
      </c>
      <c r="AVJ23" s="78">
        <f t="shared" si="106"/>
        <v>0</v>
      </c>
      <c r="AVK23" s="78">
        <f t="shared" si="106"/>
        <v>0</v>
      </c>
      <c r="AVL23" s="78">
        <f t="shared" ref="AVL23:AVZ23" si="107">AVL21-AVL22</f>
        <v>0</v>
      </c>
      <c r="AVM23" s="78">
        <f t="shared" si="107"/>
        <v>0</v>
      </c>
      <c r="AVN23" s="78">
        <f t="shared" si="107"/>
        <v>0</v>
      </c>
      <c r="AVO23" s="78">
        <f t="shared" si="107"/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/>
      <c r="AVG26" s="77"/>
      <c r="AVH26" s="77"/>
      <c r="AVI26" s="77"/>
      <c r="AVJ26" s="77"/>
      <c r="AVK26" s="77"/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/>
      <c r="AVG27" s="77"/>
      <c r="AVH27" s="77"/>
      <c r="AVI27" s="77"/>
      <c r="AVJ27" s="77"/>
      <c r="AVK27" s="77"/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2"/>
      <c r="B28" s="202"/>
      <c r="C28" s="202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J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0</v>
      </c>
      <c r="AVG28" s="78">
        <f t="shared" si="133"/>
        <v>0</v>
      </c>
      <c r="AVH28" s="78">
        <f t="shared" si="133"/>
        <v>0</v>
      </c>
      <c r="AVI28" s="78">
        <f t="shared" si="133"/>
        <v>0</v>
      </c>
      <c r="AVJ28" s="78">
        <f t="shared" si="133"/>
        <v>0</v>
      </c>
      <c r="AVK28" s="78">
        <f>AVK26-AVK27</f>
        <v>0</v>
      </c>
      <c r="AVL28" s="78">
        <f>AVL26-AVL27</f>
        <v>0</v>
      </c>
      <c r="AVM28" s="78">
        <f>AVM26-AVM27</f>
        <v>0</v>
      </c>
      <c r="AVN28" s="78">
        <f>AVN26-AVN27</f>
        <v>0</v>
      </c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1" t="s">
        <v>339</v>
      </c>
      <c r="B30" s="201"/>
      <c r="C30" s="201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/>
      <c r="AVG30" s="67"/>
      <c r="AVH30" s="67"/>
      <c r="AVI30" s="67"/>
      <c r="AVJ30" s="67"/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E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0"/>
      <c r="AVG32" s="150"/>
      <c r="AVH32" s="150"/>
      <c r="AVI32" s="150"/>
      <c r="AVJ32" s="150"/>
      <c r="AVK32" s="150"/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E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3"/>
      <c r="AVG33" s="153"/>
      <c r="AVH33" s="153"/>
      <c r="AVI33" s="153"/>
      <c r="AVJ33" s="153"/>
      <c r="AVK33" s="153"/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E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60"/>
      <c r="AVG35" s="160"/>
      <c r="AVH35" s="160"/>
      <c r="AVI35" s="160"/>
      <c r="AVJ35" s="160"/>
      <c r="AVK35" s="160"/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1" t="s">
        <v>614</v>
      </c>
      <c r="B37" s="201"/>
      <c r="C37" s="201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198" t="s">
        <v>613</v>
      </c>
      <c r="B38" s="198"/>
      <c r="C38" s="198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199" t="s">
        <v>340</v>
      </c>
      <c r="F40" s="200"/>
      <c r="G40" s="200"/>
      <c r="H40" s="200"/>
      <c r="I40" s="200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5" t="s">
        <v>329</v>
      </c>
      <c r="C41" s="207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0</v>
      </c>
      <c r="AVG41" s="94">
        <f t="shared" si="216"/>
        <v>0</v>
      </c>
      <c r="AVH41" s="94">
        <f t="shared" si="216"/>
        <v>0</v>
      </c>
      <c r="AVI41" s="94">
        <f t="shared" ref="AVI41:AVZ41" si="217">AVI6+AVI11</f>
        <v>0</v>
      </c>
      <c r="AVJ41" s="94">
        <f t="shared" si="217"/>
        <v>0</v>
      </c>
      <c r="AVK41" s="94">
        <f t="shared" si="217"/>
        <v>0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5" t="s">
        <v>330</v>
      </c>
      <c r="C42" s="207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0</v>
      </c>
      <c r="AVG42" s="94">
        <f t="shared" si="238"/>
        <v>0</v>
      </c>
      <c r="AVH42" s="94">
        <f t="shared" si="238"/>
        <v>0</v>
      </c>
      <c r="AVI42" s="94">
        <f t="shared" ref="AVI42:AVZ42" si="239">AVI7+AVI12</f>
        <v>0</v>
      </c>
      <c r="AVJ42" s="94">
        <f t="shared" si="239"/>
        <v>0</v>
      </c>
      <c r="AVK42" s="94">
        <f t="shared" si="239"/>
        <v>0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198" t="s">
        <v>341</v>
      </c>
      <c r="C43" s="204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0</v>
      </c>
      <c r="AVG43" s="97">
        <f t="shared" si="271"/>
        <v>0</v>
      </c>
      <c r="AVH43" s="97">
        <f t="shared" si="271"/>
        <v>0</v>
      </c>
      <c r="AVI43" s="97">
        <f t="shared" si="271"/>
        <v>0</v>
      </c>
      <c r="AVJ43" s="97">
        <f t="shared" si="271"/>
        <v>0</v>
      </c>
      <c r="AVK43" s="97">
        <f t="shared" si="271"/>
        <v>0</v>
      </c>
      <c r="AVL43" s="97">
        <f t="shared" si="271"/>
        <v>0</v>
      </c>
      <c r="AVM43" s="97">
        <f t="shared" si="271"/>
        <v>0</v>
      </c>
      <c r="AVN43" s="97">
        <f t="shared" si="271"/>
        <v>0</v>
      </c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199" t="s">
        <v>342</v>
      </c>
      <c r="F45" s="200"/>
      <c r="G45" s="200"/>
      <c r="H45" s="200"/>
      <c r="I45" s="200"/>
      <c r="J45" s="200"/>
      <c r="K45" s="200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5" t="s">
        <v>333</v>
      </c>
      <c r="C46" s="207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0</v>
      </c>
      <c r="AVG46" s="94">
        <f t="shared" si="292"/>
        <v>0</v>
      </c>
      <c r="AVH46" s="94">
        <f t="shared" si="292"/>
        <v>0</v>
      </c>
      <c r="AVI46" s="94">
        <f t="shared" ref="AVI46:AVZ46" si="293">AVI16+AVI21</f>
        <v>0</v>
      </c>
      <c r="AVJ46" s="94">
        <f t="shared" si="293"/>
        <v>0</v>
      </c>
      <c r="AVK46" s="94">
        <f t="shared" si="293"/>
        <v>0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5" t="s">
        <v>334</v>
      </c>
      <c r="C47" s="207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0</v>
      </c>
      <c r="AVG47" s="94">
        <f t="shared" si="314"/>
        <v>0</v>
      </c>
      <c r="AVH47" s="94">
        <f t="shared" si="314"/>
        <v>0</v>
      </c>
      <c r="AVI47" s="94">
        <f t="shared" ref="AVI47:AVZ47" si="315">AVI17+AVI22</f>
        <v>0</v>
      </c>
      <c r="AVJ47" s="94">
        <f t="shared" si="315"/>
        <v>0</v>
      </c>
      <c r="AVK47" s="94">
        <f t="shared" si="315"/>
        <v>0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198" t="s">
        <v>341</v>
      </c>
      <c r="C48" s="204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0</v>
      </c>
      <c r="AVG48" s="97">
        <f t="shared" si="344"/>
        <v>0</v>
      </c>
      <c r="AVH48" s="97">
        <f t="shared" si="344"/>
        <v>0</v>
      </c>
      <c r="AVI48" s="97">
        <f t="shared" si="344"/>
        <v>0</v>
      </c>
      <c r="AVJ48" s="97">
        <f t="shared" si="344"/>
        <v>0</v>
      </c>
      <c r="AVK48" s="97">
        <f t="shared" si="344"/>
        <v>0</v>
      </c>
      <c r="AVL48" s="97">
        <f t="shared" si="344"/>
        <v>0</v>
      </c>
      <c r="AVM48" s="97">
        <f t="shared" si="344"/>
        <v>0</v>
      </c>
      <c r="AVN48" s="97">
        <f t="shared" si="344"/>
        <v>0</v>
      </c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199" t="s">
        <v>343</v>
      </c>
      <c r="F50" s="200"/>
      <c r="G50" s="200"/>
      <c r="H50" s="200"/>
      <c r="I50" s="200"/>
      <c r="J50" s="200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5" t="s">
        <v>344</v>
      </c>
      <c r="B51" s="206"/>
      <c r="C51" s="206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0</v>
      </c>
      <c r="AVG51" s="94">
        <f t="shared" si="365"/>
        <v>0</v>
      </c>
      <c r="AVH51" s="94">
        <f t="shared" si="365"/>
        <v>0</v>
      </c>
      <c r="AVI51" s="94">
        <f t="shared" ref="AVI51:AVZ51" si="366">AVI6+AVI11+AVI26</f>
        <v>0</v>
      </c>
      <c r="AVJ51" s="94">
        <f t="shared" si="366"/>
        <v>0</v>
      </c>
      <c r="AVK51" s="94">
        <f t="shared" si="366"/>
        <v>0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5" t="s">
        <v>345</v>
      </c>
      <c r="B52" s="206"/>
      <c r="C52" s="206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0</v>
      </c>
      <c r="AVG52" s="94">
        <f t="shared" si="387"/>
        <v>0</v>
      </c>
      <c r="AVH52" s="94">
        <f t="shared" si="387"/>
        <v>0</v>
      </c>
      <c r="AVI52" s="94">
        <f t="shared" ref="AVI52:AVZ52" si="388">AVI7+AVI12+AVI27</f>
        <v>0</v>
      </c>
      <c r="AVJ52" s="94">
        <f t="shared" si="388"/>
        <v>0</v>
      </c>
      <c r="AVK52" s="94">
        <f t="shared" si="388"/>
        <v>0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198" t="s">
        <v>341</v>
      </c>
      <c r="C53" s="204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0</v>
      </c>
      <c r="AVG53" s="99">
        <f t="shared" si="424"/>
        <v>0</v>
      </c>
      <c r="AVH53" s="99">
        <f t="shared" si="424"/>
        <v>0</v>
      </c>
      <c r="AVI53" s="99">
        <f t="shared" si="424"/>
        <v>0</v>
      </c>
      <c r="AVJ53" s="99">
        <f t="shared" si="424"/>
        <v>0</v>
      </c>
      <c r="AVK53" s="99">
        <f t="shared" si="424"/>
        <v>0</v>
      </c>
      <c r="AVL53" s="99">
        <f t="shared" si="424"/>
        <v>0</v>
      </c>
      <c r="AVM53" s="99">
        <f t="shared" si="424"/>
        <v>0</v>
      </c>
      <c r="AVN53" s="99">
        <f t="shared" si="424"/>
        <v>0</v>
      </c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199" t="s">
        <v>346</v>
      </c>
      <c r="F55" s="200"/>
      <c r="G55" s="200"/>
      <c r="H55" s="200"/>
      <c r="I55" s="200"/>
      <c r="J55" s="200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5" t="s">
        <v>347</v>
      </c>
      <c r="B56" s="206"/>
      <c r="C56" s="206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0</v>
      </c>
      <c r="AVG56" s="94">
        <f t="shared" si="445"/>
        <v>0</v>
      </c>
      <c r="AVH56" s="94">
        <f t="shared" si="445"/>
        <v>0</v>
      </c>
      <c r="AVI56" s="94">
        <f t="shared" ref="AVI56:AVZ56" si="446">AVI11+AVI16</f>
        <v>0</v>
      </c>
      <c r="AVJ56" s="94">
        <f t="shared" si="446"/>
        <v>0</v>
      </c>
      <c r="AVK56" s="94">
        <f t="shared" si="446"/>
        <v>0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5" t="s">
        <v>348</v>
      </c>
      <c r="B57" s="206"/>
      <c r="C57" s="206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0</v>
      </c>
      <c r="AVG57" s="94">
        <f t="shared" si="467"/>
        <v>0</v>
      </c>
      <c r="AVH57" s="94">
        <f t="shared" si="467"/>
        <v>0</v>
      </c>
      <c r="AVI57" s="94">
        <f t="shared" ref="AVI57:AVZ57" si="468">AVI12+AVI17</f>
        <v>0</v>
      </c>
      <c r="AVJ57" s="94">
        <f t="shared" si="468"/>
        <v>0</v>
      </c>
      <c r="AVK57" s="94">
        <f t="shared" si="468"/>
        <v>0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198" t="s">
        <v>341</v>
      </c>
      <c r="C58" s="204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0</v>
      </c>
      <c r="AVG58" s="97">
        <f t="shared" si="498"/>
        <v>0</v>
      </c>
      <c r="AVH58" s="97">
        <f t="shared" si="498"/>
        <v>0</v>
      </c>
      <c r="AVI58" s="97">
        <f t="shared" si="498"/>
        <v>0</v>
      </c>
      <c r="AVJ58" s="97">
        <f t="shared" si="498"/>
        <v>0</v>
      </c>
      <c r="AVK58" s="97">
        <f t="shared" si="498"/>
        <v>0</v>
      </c>
      <c r="AVL58" s="97">
        <f t="shared" si="498"/>
        <v>0</v>
      </c>
      <c r="AVM58" s="97">
        <f t="shared" si="498"/>
        <v>0</v>
      </c>
      <c r="AVN58" s="97">
        <f t="shared" si="498"/>
        <v>0</v>
      </c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199" t="s">
        <v>349</v>
      </c>
      <c r="F60" s="200"/>
      <c r="G60" s="200"/>
      <c r="H60" s="200"/>
      <c r="I60" s="200"/>
      <c r="J60" s="200"/>
      <c r="K60" s="200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5" t="s">
        <v>350</v>
      </c>
      <c r="B61" s="206"/>
      <c r="C61" s="206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0</v>
      </c>
      <c r="AVG61" s="94">
        <f t="shared" si="519"/>
        <v>0</v>
      </c>
      <c r="AVH61" s="94">
        <f t="shared" si="519"/>
        <v>0</v>
      </c>
      <c r="AVI61" s="94">
        <f t="shared" ref="AVI61:AVZ61" si="520">AVI16+AVI21+AVI26</f>
        <v>0</v>
      </c>
      <c r="AVJ61" s="94">
        <f t="shared" si="520"/>
        <v>0</v>
      </c>
      <c r="AVK61" s="94">
        <f t="shared" si="520"/>
        <v>0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5" t="s">
        <v>351</v>
      </c>
      <c r="B62" s="206"/>
      <c r="C62" s="206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0</v>
      </c>
      <c r="AVG62" s="94">
        <f t="shared" si="541"/>
        <v>0</v>
      </c>
      <c r="AVH62" s="94">
        <f t="shared" si="541"/>
        <v>0</v>
      </c>
      <c r="AVI62" s="94">
        <f t="shared" ref="AVI62:AVZ62" si="542">AVI17+AVI22+AVI27</f>
        <v>0</v>
      </c>
      <c r="AVJ62" s="94">
        <f t="shared" si="542"/>
        <v>0</v>
      </c>
      <c r="AVK62" s="94">
        <f t="shared" si="542"/>
        <v>0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198" t="s">
        <v>341</v>
      </c>
      <c r="C63" s="204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0</v>
      </c>
      <c r="AVG63" s="99">
        <f t="shared" si="572"/>
        <v>0</v>
      </c>
      <c r="AVH63" s="99">
        <f t="shared" si="572"/>
        <v>0</v>
      </c>
      <c r="AVI63" s="99">
        <f t="shared" si="572"/>
        <v>0</v>
      </c>
      <c r="AVJ63" s="99">
        <f t="shared" si="572"/>
        <v>0</v>
      </c>
      <c r="AVK63" s="99">
        <f t="shared" si="572"/>
        <v>0</v>
      </c>
      <c r="AVL63" s="99">
        <f t="shared" si="572"/>
        <v>0</v>
      </c>
      <c r="AVM63" s="99">
        <f t="shared" si="572"/>
        <v>0</v>
      </c>
      <c r="AVN63" s="99">
        <f t="shared" si="572"/>
        <v>0</v>
      </c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/>
      <c r="AVG69" s="93"/>
      <c r="AVH69" s="93"/>
      <c r="AVI69" s="93"/>
      <c r="AVJ69" s="93"/>
      <c r="AVK69" s="93"/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/>
      <c r="AVG70" s="94"/>
      <c r="AVH70" s="94"/>
      <c r="AVI70" s="94"/>
      <c r="AVJ70" s="94"/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/>
      <c r="AVG71" s="95"/>
      <c r="AVH71" s="95"/>
      <c r="AVI71" s="95"/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/>
      <c r="AVG73" s="96"/>
      <c r="AVH73" s="96"/>
      <c r="AVI73" s="96"/>
      <c r="AVJ73" s="96"/>
      <c r="AVK73" s="96"/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E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2"/>
      <c r="AVG75" s="152"/>
      <c r="AVH75" s="152"/>
      <c r="AVI75" s="152"/>
      <c r="AVJ75" s="152"/>
      <c r="AVK75" s="152"/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E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61"/>
      <c r="AVG77" s="161"/>
      <c r="AVH77" s="161"/>
      <c r="AVI77" s="161"/>
      <c r="AVJ77" s="161"/>
      <c r="AVK77" s="161"/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298" activePane="bottomRight" state="frozen"/>
      <selection pane="topRight" activeCell="B1" sqref="B1"/>
      <selection pane="bottomLeft" activeCell="A2" sqref="A2"/>
      <selection pane="bottomRight" activeCell="C321" sqref="C321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8" t="s">
        <v>365</v>
      </c>
      <c r="B2" s="108">
        <v>36526</v>
      </c>
      <c r="C2" s="109">
        <v>122.3</v>
      </c>
      <c r="D2" s="215">
        <f>AVERAGE(C2:C4)</f>
        <v>118.36666666666667</v>
      </c>
      <c r="E2" s="109">
        <v>114.92923091682715</v>
      </c>
      <c r="F2" s="215">
        <f>AVERAGE(E2:E4)</f>
        <v>106.65540546986831</v>
      </c>
      <c r="G2" s="213">
        <v>1.1000000000000001</v>
      </c>
      <c r="H2" s="215">
        <v>0.9</v>
      </c>
      <c r="I2" s="133">
        <f>C2-E2</f>
        <v>7.3707690831728456</v>
      </c>
    </row>
    <row r="3" spans="1:9" x14ac:dyDescent="0.25">
      <c r="A3" s="216"/>
      <c r="B3" s="108">
        <v>36557</v>
      </c>
      <c r="C3" s="109">
        <v>119.9</v>
      </c>
      <c r="D3" s="215"/>
      <c r="E3" s="109">
        <v>102.17454970865785</v>
      </c>
      <c r="F3" s="215"/>
      <c r="G3" s="213"/>
      <c r="H3" s="215"/>
      <c r="I3" s="132">
        <f t="shared" ref="I3:I66" si="0">C3-E3</f>
        <v>17.725450291342156</v>
      </c>
    </row>
    <row r="4" spans="1:9" x14ac:dyDescent="0.25">
      <c r="A4" s="216"/>
      <c r="B4" s="108">
        <v>36586</v>
      </c>
      <c r="C4" s="109">
        <v>112.9</v>
      </c>
      <c r="D4" s="215"/>
      <c r="E4" s="109">
        <v>102.86243578411995</v>
      </c>
      <c r="F4" s="215"/>
      <c r="G4" s="213"/>
      <c r="H4" s="215"/>
      <c r="I4" s="132">
        <f t="shared" si="0"/>
        <v>10.037564215880053</v>
      </c>
    </row>
    <row r="5" spans="1:9" x14ac:dyDescent="0.25">
      <c r="A5" s="216" t="s">
        <v>366</v>
      </c>
      <c r="B5" s="108">
        <v>36617</v>
      </c>
      <c r="C5" s="109">
        <v>116.6</v>
      </c>
      <c r="D5" s="215">
        <f>AVERAGE(C5:C7)</f>
        <v>112.43333333333334</v>
      </c>
      <c r="E5" s="109">
        <v>98.492471646172746</v>
      </c>
      <c r="F5" s="215">
        <f>AVERAGE(E5:E7)</f>
        <v>97.069848648643031</v>
      </c>
      <c r="G5" s="215">
        <v>0.7</v>
      </c>
      <c r="H5" s="215">
        <v>0.8</v>
      </c>
      <c r="I5" s="132">
        <f t="shared" si="0"/>
        <v>18.107528353827249</v>
      </c>
    </row>
    <row r="6" spans="1:9" x14ac:dyDescent="0.25">
      <c r="A6" s="216"/>
      <c r="B6" s="108">
        <v>36647</v>
      </c>
      <c r="C6" s="109">
        <v>112</v>
      </c>
      <c r="D6" s="215"/>
      <c r="E6" s="109">
        <v>94.83262645964939</v>
      </c>
      <c r="F6" s="215"/>
      <c r="G6" s="215"/>
      <c r="H6" s="215"/>
      <c r="I6" s="132">
        <f t="shared" si="0"/>
        <v>17.16737354035061</v>
      </c>
    </row>
    <row r="7" spans="1:9" x14ac:dyDescent="0.25">
      <c r="A7" s="216"/>
      <c r="B7" s="108">
        <v>36678</v>
      </c>
      <c r="C7" s="109">
        <v>108.7</v>
      </c>
      <c r="D7" s="215"/>
      <c r="E7" s="109">
        <v>97.884447840107015</v>
      </c>
      <c r="F7" s="215"/>
      <c r="G7" s="215"/>
      <c r="H7" s="215"/>
      <c r="I7" s="132">
        <f t="shared" si="0"/>
        <v>10.815552159892988</v>
      </c>
    </row>
    <row r="8" spans="1:9" x14ac:dyDescent="0.25">
      <c r="A8" s="216" t="s">
        <v>367</v>
      </c>
      <c r="B8" s="108">
        <v>36708</v>
      </c>
      <c r="C8" s="109">
        <v>114.8</v>
      </c>
      <c r="D8" s="215">
        <f>AVERAGE(C8:C10)</f>
        <v>116.56666666666666</v>
      </c>
      <c r="E8" s="109">
        <v>108.94527706958949</v>
      </c>
      <c r="F8" s="215">
        <f>AVERAGE(E8:E10)</f>
        <v>108.31457650508527</v>
      </c>
      <c r="G8" s="215">
        <v>0.6</v>
      </c>
      <c r="H8" s="213">
        <v>3.7</v>
      </c>
      <c r="I8" s="133">
        <f t="shared" si="0"/>
        <v>5.8547229304105031</v>
      </c>
    </row>
    <row r="9" spans="1:9" x14ac:dyDescent="0.25">
      <c r="A9" s="216"/>
      <c r="B9" s="108">
        <v>36739</v>
      </c>
      <c r="C9" s="109">
        <v>119.1</v>
      </c>
      <c r="D9" s="215"/>
      <c r="E9" s="109">
        <v>113.55285506141031</v>
      </c>
      <c r="F9" s="215"/>
      <c r="G9" s="215"/>
      <c r="H9" s="213"/>
      <c r="I9" s="133">
        <f t="shared" si="0"/>
        <v>5.5471449385896818</v>
      </c>
    </row>
    <row r="10" spans="1:9" x14ac:dyDescent="0.25">
      <c r="A10" s="216"/>
      <c r="B10" s="108">
        <v>36770</v>
      </c>
      <c r="C10" s="109">
        <v>115.8</v>
      </c>
      <c r="D10" s="215"/>
      <c r="E10" s="109">
        <v>102.44559738425603</v>
      </c>
      <c r="F10" s="215"/>
      <c r="G10" s="215"/>
      <c r="H10" s="213"/>
      <c r="I10" s="132">
        <f t="shared" si="0"/>
        <v>13.354402615743965</v>
      </c>
    </row>
    <row r="11" spans="1:9" x14ac:dyDescent="0.25">
      <c r="A11" s="216" t="s">
        <v>368</v>
      </c>
      <c r="B11" s="108">
        <v>36800</v>
      </c>
      <c r="C11" s="109">
        <v>115.6</v>
      </c>
      <c r="D11" s="215">
        <f>AVERAGE(C11:C13)</f>
        <v>112.73333333333333</v>
      </c>
      <c r="E11" s="109">
        <v>99.705505523346105</v>
      </c>
      <c r="F11" s="215">
        <f>AVERAGE(E11:E13)</f>
        <v>98.369502842941529</v>
      </c>
      <c r="G11" s="217">
        <v>-0.6</v>
      </c>
      <c r="H11" s="217">
        <v>0.3</v>
      </c>
      <c r="I11" s="132">
        <f t="shared" si="0"/>
        <v>15.89449447665389</v>
      </c>
    </row>
    <row r="12" spans="1:9" x14ac:dyDescent="0.25">
      <c r="A12" s="216"/>
      <c r="B12" s="108">
        <v>36831</v>
      </c>
      <c r="C12" s="109">
        <v>110.3</v>
      </c>
      <c r="D12" s="215"/>
      <c r="E12" s="109">
        <v>96.200871444486182</v>
      </c>
      <c r="F12" s="215"/>
      <c r="G12" s="217"/>
      <c r="H12" s="217"/>
      <c r="I12" s="132">
        <f t="shared" si="0"/>
        <v>14.099128555513815</v>
      </c>
    </row>
    <row r="13" spans="1:9" x14ac:dyDescent="0.25">
      <c r="A13" s="216"/>
      <c r="B13" s="108">
        <v>36861</v>
      </c>
      <c r="C13" s="109">
        <v>112.3</v>
      </c>
      <c r="D13" s="215"/>
      <c r="E13" s="109">
        <v>99.202131560992299</v>
      </c>
      <c r="F13" s="215"/>
      <c r="G13" s="217"/>
      <c r="H13" s="217"/>
      <c r="I13" s="132">
        <f t="shared" si="0"/>
        <v>13.097868439007698</v>
      </c>
    </row>
    <row r="14" spans="1:9" x14ac:dyDescent="0.25">
      <c r="A14" s="216" t="s">
        <v>369</v>
      </c>
      <c r="B14" s="108">
        <v>36892</v>
      </c>
      <c r="C14" s="109">
        <v>119.9</v>
      </c>
      <c r="D14" s="215">
        <f>AVERAGE(C14:C16)</f>
        <v>111.86666666666667</v>
      </c>
      <c r="E14" s="109">
        <v>105.18633987745402</v>
      </c>
      <c r="F14" s="215">
        <f>AVERAGE(E14:E16)</f>
        <v>98.988234151508394</v>
      </c>
      <c r="G14" s="213">
        <v>1.1000000000000001</v>
      </c>
      <c r="H14" s="213">
        <v>1.1000000000000001</v>
      </c>
      <c r="I14" s="132">
        <f t="shared" si="0"/>
        <v>14.713660122545988</v>
      </c>
    </row>
    <row r="15" spans="1:9" x14ac:dyDescent="0.25">
      <c r="A15" s="216"/>
      <c r="B15" s="108">
        <v>36923</v>
      </c>
      <c r="C15" s="109">
        <v>109.5</v>
      </c>
      <c r="D15" s="215"/>
      <c r="E15" s="109">
        <v>102.69231761501612</v>
      </c>
      <c r="F15" s="215"/>
      <c r="G15" s="213"/>
      <c r="H15" s="213"/>
      <c r="I15" s="133">
        <f t="shared" si="0"/>
        <v>6.8076823849838775</v>
      </c>
    </row>
    <row r="16" spans="1:9" x14ac:dyDescent="0.25">
      <c r="A16" s="216"/>
      <c r="B16" s="108">
        <v>36951</v>
      </c>
      <c r="C16" s="109">
        <v>106.2</v>
      </c>
      <c r="D16" s="215"/>
      <c r="E16" s="109">
        <v>89.08604496205507</v>
      </c>
      <c r="F16" s="215"/>
      <c r="G16" s="213"/>
      <c r="H16" s="213"/>
      <c r="I16" s="132">
        <f t="shared" si="0"/>
        <v>17.113955037944933</v>
      </c>
    </row>
    <row r="17" spans="1:10" x14ac:dyDescent="0.25">
      <c r="A17" s="216" t="s">
        <v>370</v>
      </c>
      <c r="B17" s="108">
        <v>36982</v>
      </c>
      <c r="C17" s="109">
        <v>103.6</v>
      </c>
      <c r="D17" s="215">
        <f>AVERAGE(C17:C19)</f>
        <v>106.53333333333335</v>
      </c>
      <c r="E17" s="109">
        <v>90.242590273449352</v>
      </c>
      <c r="F17" s="215">
        <f>AVERAGE(E17:E19)</f>
        <v>97.075707288453373</v>
      </c>
      <c r="G17" s="215">
        <v>0.9</v>
      </c>
      <c r="H17" s="215">
        <v>0.8</v>
      </c>
      <c r="I17" s="132">
        <f t="shared" si="0"/>
        <v>13.357409726550642</v>
      </c>
    </row>
    <row r="18" spans="1:10" x14ac:dyDescent="0.25">
      <c r="A18" s="216"/>
      <c r="B18" s="108">
        <v>37012</v>
      </c>
      <c r="C18" s="109">
        <v>107.4</v>
      </c>
      <c r="D18" s="215"/>
      <c r="E18" s="109">
        <v>95.004274881546934</v>
      </c>
      <c r="F18" s="215"/>
      <c r="G18" s="215"/>
      <c r="H18" s="215"/>
      <c r="I18" s="132">
        <f t="shared" si="0"/>
        <v>12.395725118453072</v>
      </c>
    </row>
    <row r="19" spans="1:10" x14ac:dyDescent="0.25">
      <c r="A19" s="216"/>
      <c r="B19" s="108">
        <v>37043</v>
      </c>
      <c r="C19" s="109">
        <v>108.6</v>
      </c>
      <c r="D19" s="215"/>
      <c r="E19" s="109">
        <v>105.98025671036382</v>
      </c>
      <c r="F19" s="215"/>
      <c r="G19" s="215"/>
      <c r="H19" s="215"/>
      <c r="I19" s="133">
        <f t="shared" si="0"/>
        <v>2.6197432896361761</v>
      </c>
    </row>
    <row r="20" spans="1:10" x14ac:dyDescent="0.25">
      <c r="A20" s="216" t="s">
        <v>371</v>
      </c>
      <c r="B20" s="108">
        <v>37073</v>
      </c>
      <c r="C20" s="109">
        <v>115.3</v>
      </c>
      <c r="D20" s="215">
        <f>AVERAGE(C20:C22)</f>
        <v>117.53333333333335</v>
      </c>
      <c r="E20" s="109">
        <v>108.22134179744619</v>
      </c>
      <c r="F20" s="215">
        <f>AVERAGE(E20:E22)</f>
        <v>107.02168088568935</v>
      </c>
      <c r="G20" s="213">
        <v>1.1000000000000001</v>
      </c>
      <c r="H20" s="215">
        <v>0.3</v>
      </c>
      <c r="I20" s="133">
        <f t="shared" si="0"/>
        <v>7.078658202553811</v>
      </c>
    </row>
    <row r="21" spans="1:10" x14ac:dyDescent="0.25">
      <c r="A21" s="216"/>
      <c r="B21" s="108">
        <v>37104</v>
      </c>
      <c r="C21" s="109">
        <v>116.4</v>
      </c>
      <c r="D21" s="215"/>
      <c r="E21" s="109">
        <v>105.20634447266184</v>
      </c>
      <c r="F21" s="215"/>
      <c r="G21" s="213"/>
      <c r="H21" s="215"/>
      <c r="I21" s="132">
        <f t="shared" si="0"/>
        <v>11.193655527338166</v>
      </c>
    </row>
    <row r="22" spans="1:10" s="115" customFormat="1" x14ac:dyDescent="0.25">
      <c r="A22" s="216"/>
      <c r="B22" s="112">
        <v>37135</v>
      </c>
      <c r="C22" s="113">
        <v>120.9</v>
      </c>
      <c r="D22" s="215"/>
      <c r="E22" s="113">
        <v>107.63735638696002</v>
      </c>
      <c r="F22" s="215"/>
      <c r="G22" s="213"/>
      <c r="H22" s="215"/>
      <c r="I22" s="132">
        <f t="shared" si="0"/>
        <v>13.262643613039984</v>
      </c>
      <c r="J22" s="114" t="s">
        <v>372</v>
      </c>
    </row>
    <row r="23" spans="1:10" x14ac:dyDescent="0.25">
      <c r="A23" s="216" t="s">
        <v>373</v>
      </c>
      <c r="B23" s="108">
        <v>37165</v>
      </c>
      <c r="C23" s="109">
        <v>106.8</v>
      </c>
      <c r="D23" s="215">
        <f>AVERAGE(C23:C25)</f>
        <v>109.83333333333333</v>
      </c>
      <c r="E23" s="109">
        <v>99.487421385994935</v>
      </c>
      <c r="F23" s="215">
        <f>AVERAGE(E23:E25)</f>
        <v>102.74376284368283</v>
      </c>
      <c r="G23" s="213">
        <v>1.3</v>
      </c>
      <c r="H23" s="215">
        <v>0.9</v>
      </c>
      <c r="I23" s="133">
        <f t="shared" si="0"/>
        <v>7.3125786140050621</v>
      </c>
    </row>
    <row r="24" spans="1:10" x14ac:dyDescent="0.25">
      <c r="A24" s="216"/>
      <c r="B24" s="108">
        <v>37196</v>
      </c>
      <c r="C24" s="109">
        <v>109.4</v>
      </c>
      <c r="D24" s="215"/>
      <c r="E24" s="109">
        <v>101.9726879353907</v>
      </c>
      <c r="F24" s="215"/>
      <c r="G24" s="213"/>
      <c r="H24" s="215"/>
      <c r="I24" s="133">
        <f t="shared" si="0"/>
        <v>7.4273120646093105</v>
      </c>
    </row>
    <row r="25" spans="1:10" x14ac:dyDescent="0.25">
      <c r="A25" s="216"/>
      <c r="B25" s="108">
        <v>37226</v>
      </c>
      <c r="C25" s="109">
        <v>113.3</v>
      </c>
      <c r="D25" s="215"/>
      <c r="E25" s="109">
        <v>106.77117920966286</v>
      </c>
      <c r="F25" s="215"/>
      <c r="G25" s="213"/>
      <c r="H25" s="215"/>
      <c r="I25" s="133">
        <f t="shared" si="0"/>
        <v>6.5288207903371358</v>
      </c>
    </row>
    <row r="26" spans="1:10" x14ac:dyDescent="0.25">
      <c r="A26" s="216" t="s">
        <v>374</v>
      </c>
      <c r="B26" s="108">
        <v>37257</v>
      </c>
      <c r="C26" s="109">
        <v>124.8</v>
      </c>
      <c r="D26" s="215">
        <f>AVERAGE(C26:C28)</f>
        <v>123.36666666666667</v>
      </c>
      <c r="E26" s="109">
        <v>115.50531599966898</v>
      </c>
      <c r="F26" s="215">
        <f>AVERAGE(E26:E28)</f>
        <v>115.67726002010674</v>
      </c>
      <c r="G26" s="215">
        <v>0.9</v>
      </c>
      <c r="H26" s="215">
        <v>0.9</v>
      </c>
      <c r="I26" s="133">
        <f t="shared" si="0"/>
        <v>9.2946840003310172</v>
      </c>
    </row>
    <row r="27" spans="1:10" x14ac:dyDescent="0.25">
      <c r="A27" s="216"/>
      <c r="B27" s="108">
        <v>37288</v>
      </c>
      <c r="C27" s="109">
        <v>123</v>
      </c>
      <c r="D27" s="215"/>
      <c r="E27" s="109">
        <v>113.69112394581536</v>
      </c>
      <c r="F27" s="215"/>
      <c r="G27" s="215"/>
      <c r="H27" s="215"/>
      <c r="I27" s="133">
        <f t="shared" si="0"/>
        <v>9.3088760541846369</v>
      </c>
    </row>
    <row r="28" spans="1:10" x14ac:dyDescent="0.25">
      <c r="A28" s="216"/>
      <c r="B28" s="108">
        <v>37316</v>
      </c>
      <c r="C28" s="109">
        <v>122.3</v>
      </c>
      <c r="D28" s="215"/>
      <c r="E28" s="109">
        <v>117.83534011483587</v>
      </c>
      <c r="F28" s="215"/>
      <c r="G28" s="215"/>
      <c r="H28" s="215"/>
      <c r="I28" s="133">
        <f t="shared" si="0"/>
        <v>4.4646598851641244</v>
      </c>
    </row>
    <row r="29" spans="1:10" x14ac:dyDescent="0.25">
      <c r="A29" s="216" t="s">
        <v>375</v>
      </c>
      <c r="B29" s="108">
        <v>37347</v>
      </c>
      <c r="C29" s="109">
        <v>123.2</v>
      </c>
      <c r="D29" s="215">
        <f>AVERAGE(C29:C31)</f>
        <v>121.2</v>
      </c>
      <c r="E29" s="109">
        <v>111.5648745851197</v>
      </c>
      <c r="F29" s="215">
        <f>AVERAGE(E29:E31)</f>
        <v>110.90237151254235</v>
      </c>
      <c r="G29" s="215">
        <v>0.6</v>
      </c>
      <c r="H29" s="215">
        <v>0.7</v>
      </c>
      <c r="I29" s="132">
        <f t="shared" si="0"/>
        <v>11.635125414880306</v>
      </c>
    </row>
    <row r="30" spans="1:10" x14ac:dyDescent="0.25">
      <c r="A30" s="216"/>
      <c r="B30" s="108">
        <v>37377</v>
      </c>
      <c r="C30" s="109">
        <v>124</v>
      </c>
      <c r="D30" s="215"/>
      <c r="E30" s="109">
        <v>110.30700845776937</v>
      </c>
      <c r="F30" s="215"/>
      <c r="G30" s="215"/>
      <c r="H30" s="215"/>
      <c r="I30" s="132">
        <f t="shared" si="0"/>
        <v>13.692991542230629</v>
      </c>
    </row>
    <row r="31" spans="1:10" x14ac:dyDescent="0.25">
      <c r="A31" s="216"/>
      <c r="B31" s="108">
        <v>37408</v>
      </c>
      <c r="C31" s="109">
        <v>116.4</v>
      </c>
      <c r="D31" s="215"/>
      <c r="E31" s="109">
        <v>110.835231494738</v>
      </c>
      <c r="F31" s="215"/>
      <c r="G31" s="215"/>
      <c r="H31" s="215"/>
      <c r="I31" s="133">
        <f t="shared" si="0"/>
        <v>5.5647685052620091</v>
      </c>
    </row>
    <row r="32" spans="1:10" x14ac:dyDescent="0.25">
      <c r="A32" s="216" t="s">
        <v>376</v>
      </c>
      <c r="B32" s="108">
        <v>37438</v>
      </c>
      <c r="C32" s="109">
        <v>123.4</v>
      </c>
      <c r="D32" s="215">
        <f>AVERAGE(C32:C34)</f>
        <v>121.8</v>
      </c>
      <c r="E32" s="109">
        <v>109.38192807997011</v>
      </c>
      <c r="F32" s="215">
        <f>AVERAGE(E32:E34)</f>
        <v>107.2134276160818</v>
      </c>
      <c r="G32" s="215">
        <v>0.9</v>
      </c>
      <c r="H32" s="215">
        <v>0.7</v>
      </c>
      <c r="I32" s="132">
        <f t="shared" si="0"/>
        <v>14.018071920029897</v>
      </c>
    </row>
    <row r="33" spans="1:9" x14ac:dyDescent="0.25">
      <c r="A33" s="216"/>
      <c r="B33" s="108">
        <v>37469</v>
      </c>
      <c r="C33" s="109">
        <v>119.9</v>
      </c>
      <c r="D33" s="215"/>
      <c r="E33" s="109">
        <v>105.64108791072086</v>
      </c>
      <c r="F33" s="215"/>
      <c r="G33" s="215"/>
      <c r="H33" s="215"/>
      <c r="I33" s="132">
        <f t="shared" si="0"/>
        <v>14.25891208927915</v>
      </c>
    </row>
    <row r="34" spans="1:9" x14ac:dyDescent="0.25">
      <c r="A34" s="216"/>
      <c r="B34" s="108">
        <v>37500</v>
      </c>
      <c r="C34" s="109">
        <v>122.1</v>
      </c>
      <c r="D34" s="215"/>
      <c r="E34" s="109">
        <v>106.61726685755443</v>
      </c>
      <c r="F34" s="215"/>
      <c r="G34" s="215"/>
      <c r="H34" s="215"/>
      <c r="I34" s="132">
        <f t="shared" si="0"/>
        <v>15.482733142445568</v>
      </c>
    </row>
    <row r="35" spans="1:9" x14ac:dyDescent="0.25">
      <c r="A35" s="216" t="s">
        <v>377</v>
      </c>
      <c r="B35" s="108">
        <v>37530</v>
      </c>
      <c r="C35" s="109">
        <v>117.2</v>
      </c>
      <c r="D35" s="215">
        <f>AVERAGE(C35:C37)</f>
        <v>113.59999999999998</v>
      </c>
      <c r="E35" s="109">
        <v>102.16876947736766</v>
      </c>
      <c r="F35" s="215">
        <f>AVERAGE(E35:E37)</f>
        <v>104.42543201631031</v>
      </c>
      <c r="G35" s="215">
        <v>0.4</v>
      </c>
      <c r="H35" s="215">
        <v>0.7</v>
      </c>
      <c r="I35" s="132">
        <f t="shared" si="0"/>
        <v>15.031230522632342</v>
      </c>
    </row>
    <row r="36" spans="1:9" x14ac:dyDescent="0.25">
      <c r="A36" s="216"/>
      <c r="B36" s="108">
        <v>37561</v>
      </c>
      <c r="C36" s="109">
        <v>114</v>
      </c>
      <c r="D36" s="215"/>
      <c r="E36" s="109">
        <v>105.56608693819695</v>
      </c>
      <c r="F36" s="215"/>
      <c r="G36" s="215"/>
      <c r="H36" s="215"/>
      <c r="I36" s="133">
        <f t="shared" si="0"/>
        <v>8.4339130618030538</v>
      </c>
    </row>
    <row r="37" spans="1:9" x14ac:dyDescent="0.25">
      <c r="A37" s="216"/>
      <c r="B37" s="108">
        <v>37591</v>
      </c>
      <c r="C37" s="109">
        <v>109.6</v>
      </c>
      <c r="D37" s="215"/>
      <c r="E37" s="109">
        <v>105.54143963336631</v>
      </c>
      <c r="F37" s="215"/>
      <c r="G37" s="215"/>
      <c r="H37" s="215"/>
      <c r="I37" s="133">
        <f t="shared" si="0"/>
        <v>4.0585603666336851</v>
      </c>
    </row>
    <row r="38" spans="1:9" x14ac:dyDescent="0.25">
      <c r="A38" s="216" t="s">
        <v>378</v>
      </c>
      <c r="B38" s="108">
        <v>37622</v>
      </c>
      <c r="C38" s="109">
        <v>122.5</v>
      </c>
      <c r="D38" s="215">
        <f>AVERAGE(C38:C40)</f>
        <v>115.26666666666667</v>
      </c>
      <c r="E38" s="109">
        <v>111.89388833155742</v>
      </c>
      <c r="F38" s="215">
        <f>AVERAGE(E38:E40)</f>
        <v>104.15586844008834</v>
      </c>
      <c r="G38" s="215">
        <v>0.7</v>
      </c>
      <c r="H38" s="213">
        <v>1.3</v>
      </c>
      <c r="I38" s="132">
        <f t="shared" si="0"/>
        <v>10.60611166844258</v>
      </c>
    </row>
    <row r="39" spans="1:9" x14ac:dyDescent="0.25">
      <c r="A39" s="216"/>
      <c r="B39" s="108">
        <v>37653</v>
      </c>
      <c r="C39" s="109">
        <v>113.4</v>
      </c>
      <c r="D39" s="215"/>
      <c r="E39" s="109">
        <v>100.66890862712886</v>
      </c>
      <c r="F39" s="215"/>
      <c r="G39" s="215"/>
      <c r="H39" s="213"/>
      <c r="I39" s="132">
        <f t="shared" si="0"/>
        <v>12.731091372871148</v>
      </c>
    </row>
    <row r="40" spans="1:9" x14ac:dyDescent="0.25">
      <c r="A40" s="216"/>
      <c r="B40" s="108">
        <v>37681</v>
      </c>
      <c r="C40" s="109">
        <v>109.9</v>
      </c>
      <c r="D40" s="215"/>
      <c r="E40" s="109">
        <v>99.904808361578759</v>
      </c>
      <c r="F40" s="215"/>
      <c r="G40" s="215"/>
      <c r="H40" s="213"/>
      <c r="I40" s="132">
        <f t="shared" si="0"/>
        <v>9.9951916384212467</v>
      </c>
    </row>
    <row r="41" spans="1:9" x14ac:dyDescent="0.25">
      <c r="A41" s="216" t="s">
        <v>379</v>
      </c>
      <c r="B41" s="108">
        <v>37712</v>
      </c>
      <c r="C41" s="109">
        <v>120.8</v>
      </c>
      <c r="D41" s="215">
        <f>AVERAGE(C41:C43)</f>
        <v>123.40000000000002</v>
      </c>
      <c r="E41" s="109">
        <v>109.61312055624914</v>
      </c>
      <c r="F41" s="215">
        <f>AVERAGE(E41:E43)</f>
        <v>111.41233343293</v>
      </c>
      <c r="G41" s="215">
        <v>0.1</v>
      </c>
      <c r="H41" s="215">
        <v>0</v>
      </c>
      <c r="I41" s="132">
        <f t="shared" si="0"/>
        <v>11.186879443750854</v>
      </c>
    </row>
    <row r="42" spans="1:9" x14ac:dyDescent="0.25">
      <c r="A42" s="216"/>
      <c r="B42" s="108">
        <v>37742</v>
      </c>
      <c r="C42" s="109">
        <v>127</v>
      </c>
      <c r="D42" s="215"/>
      <c r="E42" s="109">
        <v>110.33337568118773</v>
      </c>
      <c r="F42" s="215"/>
      <c r="G42" s="215"/>
      <c r="H42" s="215"/>
      <c r="I42" s="132">
        <f t="shared" si="0"/>
        <v>16.666624318812268</v>
      </c>
    </row>
    <row r="43" spans="1:9" x14ac:dyDescent="0.25">
      <c r="A43" s="216"/>
      <c r="B43" s="108">
        <v>37773</v>
      </c>
      <c r="C43" s="109">
        <v>122.4</v>
      </c>
      <c r="D43" s="215"/>
      <c r="E43" s="109">
        <v>114.29050406135312</v>
      </c>
      <c r="F43" s="215"/>
      <c r="G43" s="215"/>
      <c r="H43" s="215"/>
      <c r="I43" s="133">
        <f t="shared" si="0"/>
        <v>8.1094959386468872</v>
      </c>
    </row>
    <row r="44" spans="1:9" x14ac:dyDescent="0.25">
      <c r="A44" s="216" t="s">
        <v>380</v>
      </c>
      <c r="B44" s="108">
        <v>37803</v>
      </c>
      <c r="C44" s="109">
        <v>123.2</v>
      </c>
      <c r="D44" s="215">
        <f>AVERAGE(C44:C46)</f>
        <v>122.93333333333334</v>
      </c>
      <c r="E44" s="109">
        <v>115.94778277188421</v>
      </c>
      <c r="F44" s="215">
        <f>AVERAGE(E44:E46)</f>
        <v>114.35016002716709</v>
      </c>
      <c r="G44" s="213">
        <v>1.2</v>
      </c>
      <c r="H44" s="215">
        <v>0.6</v>
      </c>
      <c r="I44" s="133">
        <f t="shared" si="0"/>
        <v>7.2522172281157964</v>
      </c>
    </row>
    <row r="45" spans="1:9" x14ac:dyDescent="0.25">
      <c r="A45" s="216"/>
      <c r="B45" s="108">
        <v>37834</v>
      </c>
      <c r="C45" s="109">
        <v>122.4</v>
      </c>
      <c r="D45" s="215"/>
      <c r="E45" s="109">
        <v>112.66066962214765</v>
      </c>
      <c r="F45" s="215"/>
      <c r="G45" s="213"/>
      <c r="H45" s="215"/>
      <c r="I45" s="133">
        <f t="shared" si="0"/>
        <v>9.7393303778523546</v>
      </c>
    </row>
    <row r="46" spans="1:9" x14ac:dyDescent="0.25">
      <c r="A46" s="216"/>
      <c r="B46" s="108">
        <v>37865</v>
      </c>
      <c r="C46" s="109">
        <v>123.2</v>
      </c>
      <c r="D46" s="215"/>
      <c r="E46" s="109">
        <v>114.44202768746941</v>
      </c>
      <c r="F46" s="215"/>
      <c r="G46" s="213"/>
      <c r="H46" s="215"/>
      <c r="I46" s="133">
        <f t="shared" si="0"/>
        <v>8.7579723125305975</v>
      </c>
    </row>
    <row r="47" spans="1:9" x14ac:dyDescent="0.25">
      <c r="A47" s="216" t="s">
        <v>381</v>
      </c>
      <c r="B47" s="108">
        <v>37895</v>
      </c>
      <c r="C47" s="109">
        <v>121.2</v>
      </c>
      <c r="D47" s="215">
        <f>AVERAGE(C47:C49)</f>
        <v>121.93333333333334</v>
      </c>
      <c r="E47" s="109">
        <v>117.37333714244156</v>
      </c>
      <c r="F47" s="215">
        <f>AVERAGE(E47:E49)</f>
        <v>113.99923206532451</v>
      </c>
      <c r="G47" s="213">
        <v>1.4</v>
      </c>
      <c r="H47" s="215">
        <v>0.5</v>
      </c>
      <c r="I47" s="133">
        <f t="shared" si="0"/>
        <v>3.8266628575584463</v>
      </c>
    </row>
    <row r="48" spans="1:9" x14ac:dyDescent="0.25">
      <c r="A48" s="216"/>
      <c r="B48" s="108">
        <v>37926</v>
      </c>
      <c r="C48" s="109">
        <v>124.2</v>
      </c>
      <c r="D48" s="215"/>
      <c r="E48" s="109">
        <v>113.39603855558707</v>
      </c>
      <c r="F48" s="215"/>
      <c r="G48" s="213"/>
      <c r="H48" s="215"/>
      <c r="I48" s="132">
        <f t="shared" si="0"/>
        <v>10.803961444412934</v>
      </c>
    </row>
    <row r="49" spans="1:9" x14ac:dyDescent="0.25">
      <c r="A49" s="216"/>
      <c r="B49" s="108">
        <v>37956</v>
      </c>
      <c r="C49" s="109">
        <v>120.4</v>
      </c>
      <c r="D49" s="215"/>
      <c r="E49" s="109">
        <v>111.22832049794485</v>
      </c>
      <c r="F49" s="215"/>
      <c r="G49" s="213"/>
      <c r="H49" s="215"/>
      <c r="I49" s="133">
        <f t="shared" si="0"/>
        <v>9.1716795020551558</v>
      </c>
    </row>
    <row r="50" spans="1:9" x14ac:dyDescent="0.25">
      <c r="A50" s="216" t="s">
        <v>382</v>
      </c>
      <c r="B50" s="108">
        <v>37987</v>
      </c>
      <c r="C50" s="109">
        <v>126</v>
      </c>
      <c r="D50" s="215">
        <f>AVERAGE(C50:C52)</f>
        <v>127.73333333333335</v>
      </c>
      <c r="E50" s="109">
        <v>119.62445145168162</v>
      </c>
      <c r="F50" s="215">
        <f>AVERAGE(E50:E52)</f>
        <v>118.15921614705525</v>
      </c>
      <c r="G50" s="215">
        <v>0.2</v>
      </c>
      <c r="H50" s="215">
        <v>0.9</v>
      </c>
      <c r="I50" s="133">
        <f t="shared" si="0"/>
        <v>6.3755485483183776</v>
      </c>
    </row>
    <row r="51" spans="1:9" x14ac:dyDescent="0.25">
      <c r="A51" s="216"/>
      <c r="B51" s="108">
        <v>38018</v>
      </c>
      <c r="C51" s="109">
        <v>126.8</v>
      </c>
      <c r="D51" s="215"/>
      <c r="E51" s="109">
        <v>118.96997522907391</v>
      </c>
      <c r="F51" s="215"/>
      <c r="G51" s="215"/>
      <c r="H51" s="215"/>
      <c r="I51" s="133">
        <f t="shared" si="0"/>
        <v>7.8300247709260873</v>
      </c>
    </row>
    <row r="52" spans="1:9" x14ac:dyDescent="0.25">
      <c r="A52" s="216"/>
      <c r="B52" s="108">
        <v>38047</v>
      </c>
      <c r="C52" s="109">
        <v>130.4</v>
      </c>
      <c r="D52" s="215"/>
      <c r="E52" s="109">
        <v>115.88322176041019</v>
      </c>
      <c r="F52" s="215"/>
      <c r="G52" s="215"/>
      <c r="H52" s="215"/>
      <c r="I52" s="132">
        <f t="shared" si="0"/>
        <v>14.516778239589812</v>
      </c>
    </row>
    <row r="53" spans="1:9" x14ac:dyDescent="0.25">
      <c r="A53" s="216" t="s">
        <v>383</v>
      </c>
      <c r="B53" s="108">
        <v>38078</v>
      </c>
      <c r="C53" s="109">
        <v>124.4</v>
      </c>
      <c r="D53" s="215">
        <f>AVERAGE(C53:C55)</f>
        <v>125</v>
      </c>
      <c r="E53" s="109">
        <v>116.81898365619641</v>
      </c>
      <c r="F53" s="215">
        <f>AVERAGE(E53:E55)</f>
        <v>115.18630358814805</v>
      </c>
      <c r="G53" s="215">
        <v>0.6</v>
      </c>
      <c r="H53" s="215">
        <v>0.5</v>
      </c>
      <c r="I53" s="133">
        <f t="shared" si="0"/>
        <v>7.5810163438035971</v>
      </c>
    </row>
    <row r="54" spans="1:9" x14ac:dyDescent="0.25">
      <c r="A54" s="216"/>
      <c r="B54" s="108">
        <v>38108</v>
      </c>
      <c r="C54" s="109">
        <v>125</v>
      </c>
      <c r="D54" s="215"/>
      <c r="E54" s="109">
        <v>115.8342538259902</v>
      </c>
      <c r="F54" s="215"/>
      <c r="G54" s="215"/>
      <c r="H54" s="215"/>
      <c r="I54" s="133">
        <f t="shared" si="0"/>
        <v>9.1657461740097972</v>
      </c>
    </row>
    <row r="55" spans="1:9" x14ac:dyDescent="0.25">
      <c r="A55" s="216"/>
      <c r="B55" s="108">
        <v>38139</v>
      </c>
      <c r="C55" s="109">
        <v>125.6</v>
      </c>
      <c r="D55" s="215"/>
      <c r="E55" s="109">
        <v>112.9056732822575</v>
      </c>
      <c r="F55" s="215"/>
      <c r="G55" s="215"/>
      <c r="H55" s="215"/>
      <c r="I55" s="132">
        <f t="shared" si="0"/>
        <v>12.694326717742499</v>
      </c>
    </row>
    <row r="56" spans="1:9" x14ac:dyDescent="0.25">
      <c r="A56" s="216" t="s">
        <v>384</v>
      </c>
      <c r="B56" s="108">
        <v>38169</v>
      </c>
      <c r="C56" s="109">
        <v>128.9</v>
      </c>
      <c r="D56" s="215">
        <f>AVERAGE(C56:C58)</f>
        <v>127.5</v>
      </c>
      <c r="E56" s="109">
        <v>119.36198223451348</v>
      </c>
      <c r="F56" s="215">
        <f>AVERAGE(E56:E58)</f>
        <v>119.57461408066764</v>
      </c>
      <c r="G56" s="215">
        <v>0.3</v>
      </c>
      <c r="H56" s="215">
        <v>0.4</v>
      </c>
      <c r="I56" s="133">
        <f t="shared" si="0"/>
        <v>9.5380177654865292</v>
      </c>
    </row>
    <row r="57" spans="1:9" x14ac:dyDescent="0.25">
      <c r="A57" s="216"/>
      <c r="B57" s="108">
        <v>38200</v>
      </c>
      <c r="C57" s="109">
        <v>127.6</v>
      </c>
      <c r="D57" s="215"/>
      <c r="E57" s="109">
        <v>119.51325484299355</v>
      </c>
      <c r="F57" s="215"/>
      <c r="G57" s="215"/>
      <c r="H57" s="215"/>
      <c r="I57" s="133">
        <f t="shared" si="0"/>
        <v>8.0867451570064475</v>
      </c>
    </row>
    <row r="58" spans="1:9" x14ac:dyDescent="0.25">
      <c r="A58" s="216"/>
      <c r="B58" s="108">
        <v>38231</v>
      </c>
      <c r="C58" s="109">
        <v>126</v>
      </c>
      <c r="D58" s="215"/>
      <c r="E58" s="109">
        <v>119.84860516449594</v>
      </c>
      <c r="F58" s="215"/>
      <c r="G58" s="215"/>
      <c r="H58" s="215"/>
      <c r="I58" s="133">
        <f t="shared" si="0"/>
        <v>6.151394835504064</v>
      </c>
    </row>
    <row r="59" spans="1:9" x14ac:dyDescent="0.25">
      <c r="A59" s="216" t="s">
        <v>385</v>
      </c>
      <c r="B59" s="108">
        <v>38261</v>
      </c>
      <c r="C59" s="109">
        <v>128.9</v>
      </c>
      <c r="D59" s="215">
        <f>AVERAGE(C59:C61)</f>
        <v>126.39999999999999</v>
      </c>
      <c r="E59" s="109">
        <v>118.44405554766425</v>
      </c>
      <c r="F59" s="215">
        <f>AVERAGE(E59:E61)</f>
        <v>118.14169615265716</v>
      </c>
      <c r="G59" s="215">
        <v>0.1</v>
      </c>
      <c r="H59" s="215">
        <v>0.8</v>
      </c>
      <c r="I59" s="132">
        <f t="shared" si="0"/>
        <v>10.455944452335757</v>
      </c>
    </row>
    <row r="60" spans="1:9" x14ac:dyDescent="0.25">
      <c r="A60" s="216"/>
      <c r="B60" s="108">
        <v>38292</v>
      </c>
      <c r="C60" s="109">
        <v>124.8</v>
      </c>
      <c r="D60" s="215"/>
      <c r="E60" s="109">
        <v>119.68150465040227</v>
      </c>
      <c r="F60" s="215"/>
      <c r="G60" s="215"/>
      <c r="H60" s="215"/>
      <c r="I60" s="133">
        <f t="shared" si="0"/>
        <v>5.1184953495977226</v>
      </c>
    </row>
    <row r="61" spans="1:9" x14ac:dyDescent="0.25">
      <c r="A61" s="216"/>
      <c r="B61" s="108">
        <v>38322</v>
      </c>
      <c r="C61" s="109">
        <v>125.5</v>
      </c>
      <c r="D61" s="215"/>
      <c r="E61" s="109">
        <v>116.29952825990497</v>
      </c>
      <c r="F61" s="215"/>
      <c r="G61" s="215"/>
      <c r="H61" s="215"/>
      <c r="I61" s="133">
        <f t="shared" si="0"/>
        <v>9.2004717400950256</v>
      </c>
    </row>
    <row r="62" spans="1:9" x14ac:dyDescent="0.25">
      <c r="A62" s="216" t="s">
        <v>386</v>
      </c>
      <c r="B62" s="108">
        <v>38353</v>
      </c>
      <c r="C62" s="109">
        <v>133.19999999999999</v>
      </c>
      <c r="D62" s="215">
        <f>AVERAGE(C62:C64)</f>
        <v>128.9</v>
      </c>
      <c r="E62" s="109">
        <v>127.67021357899701</v>
      </c>
      <c r="F62" s="215">
        <f>AVERAGE(E62:E64)</f>
        <v>118.25028622528346</v>
      </c>
      <c r="G62" s="215">
        <v>0.7</v>
      </c>
      <c r="H62" s="215">
        <v>0.7</v>
      </c>
      <c r="I62" s="133">
        <f t="shared" si="0"/>
        <v>5.5297864210029815</v>
      </c>
    </row>
    <row r="63" spans="1:9" x14ac:dyDescent="0.25">
      <c r="A63" s="216"/>
      <c r="B63" s="108">
        <v>38384</v>
      </c>
      <c r="C63" s="109">
        <v>132</v>
      </c>
      <c r="D63" s="215"/>
      <c r="E63" s="109">
        <v>123.10372813007204</v>
      </c>
      <c r="F63" s="215"/>
      <c r="G63" s="215"/>
      <c r="H63" s="215"/>
      <c r="I63" s="133">
        <f t="shared" si="0"/>
        <v>8.8962718699279577</v>
      </c>
    </row>
    <row r="64" spans="1:9" x14ac:dyDescent="0.25">
      <c r="A64" s="216"/>
      <c r="B64" s="108">
        <v>38412</v>
      </c>
      <c r="C64" s="109">
        <v>121.5</v>
      </c>
      <c r="D64" s="215"/>
      <c r="E64" s="109">
        <v>103.97691696678137</v>
      </c>
      <c r="F64" s="215"/>
      <c r="G64" s="215"/>
      <c r="H64" s="215"/>
      <c r="I64" s="132">
        <f t="shared" si="0"/>
        <v>17.523083033218626</v>
      </c>
    </row>
    <row r="65" spans="1:9" x14ac:dyDescent="0.25">
      <c r="A65" s="216" t="s">
        <v>387</v>
      </c>
      <c r="B65" s="108">
        <v>38443</v>
      </c>
      <c r="C65" s="109">
        <v>119.4</v>
      </c>
      <c r="D65" s="215">
        <f>AVERAGE(C65:C67)</f>
        <v>119.23333333333333</v>
      </c>
      <c r="E65" s="109">
        <v>105.83207588408575</v>
      </c>
      <c r="F65" s="215">
        <f>AVERAGE(E65:E67)</f>
        <v>110.72329433292526</v>
      </c>
      <c r="G65" s="213">
        <v>1.3</v>
      </c>
      <c r="H65" s="215">
        <v>0.6</v>
      </c>
      <c r="I65" s="132">
        <f t="shared" si="0"/>
        <v>13.567924115914252</v>
      </c>
    </row>
    <row r="66" spans="1:9" x14ac:dyDescent="0.25">
      <c r="A66" s="216"/>
      <c r="B66" s="108">
        <v>38473</v>
      </c>
      <c r="C66" s="109">
        <v>119.5</v>
      </c>
      <c r="D66" s="215"/>
      <c r="E66" s="109">
        <v>114.39786018099824</v>
      </c>
      <c r="F66" s="215"/>
      <c r="G66" s="213"/>
      <c r="H66" s="215"/>
      <c r="I66" s="133">
        <f t="shared" si="0"/>
        <v>5.1021398190017635</v>
      </c>
    </row>
    <row r="67" spans="1:9" x14ac:dyDescent="0.25">
      <c r="A67" s="216"/>
      <c r="B67" s="108">
        <v>38504</v>
      </c>
      <c r="C67" s="109">
        <v>118.8</v>
      </c>
      <c r="D67" s="215"/>
      <c r="E67" s="109">
        <v>111.93994693369181</v>
      </c>
      <c r="F67" s="215"/>
      <c r="G67" s="213"/>
      <c r="H67" s="215"/>
      <c r="I67" s="133">
        <f t="shared" ref="I67:I130" si="1">C67-E67</f>
        <v>6.8600530663081827</v>
      </c>
    </row>
    <row r="68" spans="1:9" x14ac:dyDescent="0.25">
      <c r="A68" s="216" t="s">
        <v>388</v>
      </c>
      <c r="B68" s="108">
        <v>38534</v>
      </c>
      <c r="C68" s="109">
        <v>116.8</v>
      </c>
      <c r="D68" s="215">
        <f>AVERAGE(C68:C70)</f>
        <v>117.23333333333333</v>
      </c>
      <c r="E68" s="109">
        <v>107.49583779838763</v>
      </c>
      <c r="F68" s="215">
        <f>AVERAGE(E68:E70)</f>
        <v>107.4184268935348</v>
      </c>
      <c r="G68" s="215">
        <v>0.2</v>
      </c>
      <c r="H68" s="215">
        <v>0.9</v>
      </c>
      <c r="I68" s="133">
        <f t="shared" si="1"/>
        <v>9.3041622016123711</v>
      </c>
    </row>
    <row r="69" spans="1:9" x14ac:dyDescent="0.25">
      <c r="A69" s="216"/>
      <c r="B69" s="108">
        <v>38565</v>
      </c>
      <c r="C69" s="109">
        <v>120.6</v>
      </c>
      <c r="D69" s="215"/>
      <c r="E69" s="109">
        <v>115.83472891711747</v>
      </c>
      <c r="F69" s="215"/>
      <c r="G69" s="215"/>
      <c r="H69" s="215"/>
      <c r="I69" s="133">
        <f t="shared" si="1"/>
        <v>4.7652710828825207</v>
      </c>
    </row>
    <row r="70" spans="1:9" x14ac:dyDescent="0.25">
      <c r="A70" s="216"/>
      <c r="B70" s="108">
        <v>38596</v>
      </c>
      <c r="C70" s="109">
        <v>114.3</v>
      </c>
      <c r="D70" s="215"/>
      <c r="E70" s="109">
        <v>98.924713965099343</v>
      </c>
      <c r="F70" s="215"/>
      <c r="G70" s="215"/>
      <c r="H70" s="215"/>
      <c r="I70" s="132">
        <f t="shared" si="1"/>
        <v>15.375286034900654</v>
      </c>
    </row>
    <row r="71" spans="1:9" x14ac:dyDescent="0.25">
      <c r="A71" s="216" t="s">
        <v>389</v>
      </c>
      <c r="B71" s="108">
        <v>38626</v>
      </c>
      <c r="C71" s="109">
        <v>105.4</v>
      </c>
      <c r="D71" s="215">
        <f>AVERAGE(C71:C73)</f>
        <v>111.23333333333333</v>
      </c>
      <c r="E71" s="109">
        <v>98.175687610129032</v>
      </c>
      <c r="F71" s="215">
        <f>AVERAGE(E71:E73)</f>
        <v>102.15754286646093</v>
      </c>
      <c r="G71" s="215">
        <v>0.5</v>
      </c>
      <c r="H71" s="215">
        <v>0.5</v>
      </c>
      <c r="I71" s="133">
        <f t="shared" si="1"/>
        <v>7.224312389870974</v>
      </c>
    </row>
    <row r="72" spans="1:9" x14ac:dyDescent="0.25">
      <c r="A72" s="216"/>
      <c r="B72" s="108">
        <v>38657</v>
      </c>
      <c r="C72" s="109">
        <v>110.6</v>
      </c>
      <c r="D72" s="215"/>
      <c r="E72" s="109">
        <v>105.83533021399735</v>
      </c>
      <c r="F72" s="215"/>
      <c r="G72" s="215"/>
      <c r="H72" s="215"/>
      <c r="I72" s="133">
        <f t="shared" si="1"/>
        <v>4.7646697860026421</v>
      </c>
    </row>
    <row r="73" spans="1:9" x14ac:dyDescent="0.25">
      <c r="A73" s="216"/>
      <c r="B73" s="108">
        <v>38687</v>
      </c>
      <c r="C73" s="109">
        <v>117.7</v>
      </c>
      <c r="D73" s="215"/>
      <c r="E73" s="109">
        <v>102.46161077525645</v>
      </c>
      <c r="F73" s="215"/>
      <c r="G73" s="215"/>
      <c r="H73" s="215"/>
      <c r="I73" s="132">
        <f t="shared" si="1"/>
        <v>15.238389224743557</v>
      </c>
    </row>
    <row r="74" spans="1:9" x14ac:dyDescent="0.25">
      <c r="A74" s="216" t="s">
        <v>390</v>
      </c>
      <c r="B74" s="108">
        <v>38718</v>
      </c>
      <c r="C74" s="109">
        <v>124.3</v>
      </c>
      <c r="D74" s="215">
        <f>AVERAGE(C74:C76)</f>
        <v>124.40000000000002</v>
      </c>
      <c r="E74" s="109">
        <v>111.80037603423698</v>
      </c>
      <c r="F74" s="215">
        <f>AVERAGE(E74:E76)</f>
        <v>111.16318345297721</v>
      </c>
      <c r="G74" s="215">
        <v>0.9</v>
      </c>
      <c r="H74" s="215">
        <v>0.9</v>
      </c>
      <c r="I74" s="132">
        <f t="shared" si="1"/>
        <v>12.499623965763021</v>
      </c>
    </row>
    <row r="75" spans="1:9" x14ac:dyDescent="0.25">
      <c r="A75" s="216"/>
      <c r="B75" s="108">
        <v>38749</v>
      </c>
      <c r="C75" s="109">
        <v>124.5</v>
      </c>
      <c r="D75" s="215"/>
      <c r="E75" s="109">
        <v>110.16856540538409</v>
      </c>
      <c r="F75" s="215"/>
      <c r="G75" s="215"/>
      <c r="H75" s="215"/>
      <c r="I75" s="132">
        <f t="shared" si="1"/>
        <v>14.331434594615914</v>
      </c>
    </row>
    <row r="76" spans="1:9" x14ac:dyDescent="0.25">
      <c r="A76" s="216"/>
      <c r="B76" s="108">
        <v>38777</v>
      </c>
      <c r="C76" s="109">
        <v>124.4</v>
      </c>
      <c r="D76" s="215"/>
      <c r="E76" s="109">
        <v>111.5206089193106</v>
      </c>
      <c r="F76" s="215"/>
      <c r="G76" s="215"/>
      <c r="H76" s="215"/>
      <c r="I76" s="132">
        <f t="shared" si="1"/>
        <v>12.879391080689402</v>
      </c>
    </row>
    <row r="77" spans="1:9" x14ac:dyDescent="0.25">
      <c r="A77" s="216" t="s">
        <v>391</v>
      </c>
      <c r="B77" s="108">
        <v>38808</v>
      </c>
      <c r="C77" s="109">
        <v>120.1</v>
      </c>
      <c r="D77" s="215">
        <f>AVERAGE(C77:C79)</f>
        <v>114</v>
      </c>
      <c r="E77" s="109">
        <v>111.44074163695879</v>
      </c>
      <c r="F77" s="215">
        <f>AVERAGE(E77:E79)</f>
        <v>106.5283843917358</v>
      </c>
      <c r="G77" s="215">
        <v>0.3</v>
      </c>
      <c r="H77" s="213">
        <v>1.6</v>
      </c>
      <c r="I77" s="133">
        <f t="shared" si="1"/>
        <v>8.6592583630412037</v>
      </c>
    </row>
    <row r="78" spans="1:9" x14ac:dyDescent="0.25">
      <c r="A78" s="216"/>
      <c r="B78" s="108">
        <v>38838</v>
      </c>
      <c r="C78" s="109">
        <v>106.8</v>
      </c>
      <c r="D78" s="215"/>
      <c r="E78" s="109">
        <v>104.30791879471246</v>
      </c>
      <c r="F78" s="215"/>
      <c r="G78" s="215"/>
      <c r="H78" s="213"/>
      <c r="I78" s="133">
        <f t="shared" si="1"/>
        <v>2.4920812052875334</v>
      </c>
    </row>
    <row r="79" spans="1:9" x14ac:dyDescent="0.25">
      <c r="A79" s="216"/>
      <c r="B79" s="108">
        <v>38869</v>
      </c>
      <c r="C79" s="109">
        <v>115.1</v>
      </c>
      <c r="D79" s="215"/>
      <c r="E79" s="109">
        <v>103.83649274353611</v>
      </c>
      <c r="F79" s="215"/>
      <c r="G79" s="215"/>
      <c r="H79" s="213"/>
      <c r="I79" s="132">
        <f t="shared" si="1"/>
        <v>11.263507256463882</v>
      </c>
    </row>
    <row r="80" spans="1:9" x14ac:dyDescent="0.25">
      <c r="A80" s="216" t="s">
        <v>392</v>
      </c>
      <c r="B80" s="108">
        <v>38899</v>
      </c>
      <c r="C80" s="116">
        <v>118.1</v>
      </c>
      <c r="D80" s="215">
        <f>AVERAGE(C80:C82)</f>
        <v>110.13333333333333</v>
      </c>
      <c r="E80" s="109">
        <v>107.4</v>
      </c>
      <c r="F80" s="215">
        <f>AVERAGE(E80:E82)</f>
        <v>99.533333333333346</v>
      </c>
      <c r="G80" s="215">
        <v>0.3</v>
      </c>
      <c r="H80" s="215">
        <v>0.9</v>
      </c>
      <c r="I80" s="132">
        <f t="shared" si="1"/>
        <v>10.699999999999989</v>
      </c>
    </row>
    <row r="81" spans="1:10" s="115" customFormat="1" x14ac:dyDescent="0.25">
      <c r="A81" s="216"/>
      <c r="B81" s="112">
        <v>38930</v>
      </c>
      <c r="C81" s="117">
        <v>103.7</v>
      </c>
      <c r="D81" s="215"/>
      <c r="E81" s="113">
        <v>90</v>
      </c>
      <c r="F81" s="215"/>
      <c r="G81" s="215"/>
      <c r="H81" s="215"/>
      <c r="I81" s="132">
        <f t="shared" si="1"/>
        <v>13.700000000000003</v>
      </c>
      <c r="J81" s="114" t="s">
        <v>393</v>
      </c>
    </row>
    <row r="82" spans="1:10" x14ac:dyDescent="0.25">
      <c r="A82" s="216"/>
      <c r="B82" s="108">
        <v>38961</v>
      </c>
      <c r="C82" s="116">
        <v>108.6</v>
      </c>
      <c r="D82" s="215"/>
      <c r="E82" s="109">
        <v>101.2</v>
      </c>
      <c r="F82" s="215"/>
      <c r="G82" s="215"/>
      <c r="H82" s="215"/>
      <c r="I82" s="133">
        <f t="shared" si="1"/>
        <v>7.3999999999999915</v>
      </c>
    </row>
    <row r="83" spans="1:10" x14ac:dyDescent="0.25">
      <c r="A83" s="216" t="s">
        <v>394</v>
      </c>
      <c r="B83" s="108">
        <v>38991</v>
      </c>
      <c r="C83" s="116">
        <v>115.8</v>
      </c>
      <c r="D83" s="215">
        <f>AVERAGE(C83:C85)</f>
        <v>114.90000000000002</v>
      </c>
      <c r="E83" s="109">
        <v>105.2</v>
      </c>
      <c r="F83" s="215">
        <f>AVERAGE(E83:E85)</f>
        <v>102.13333333333333</v>
      </c>
      <c r="G83" s="213">
        <v>1</v>
      </c>
      <c r="H83" s="217">
        <v>-0.1</v>
      </c>
      <c r="I83" s="132">
        <f t="shared" si="1"/>
        <v>10.599999999999994</v>
      </c>
    </row>
    <row r="84" spans="1:10" x14ac:dyDescent="0.25">
      <c r="A84" s="216"/>
      <c r="B84" s="108">
        <v>39022</v>
      </c>
      <c r="C84" s="116">
        <v>111.5</v>
      </c>
      <c r="D84" s="215"/>
      <c r="E84" s="109">
        <v>95</v>
      </c>
      <c r="F84" s="215"/>
      <c r="G84" s="213"/>
      <c r="H84" s="217"/>
      <c r="I84" s="132">
        <f t="shared" si="1"/>
        <v>16.5</v>
      </c>
    </row>
    <row r="85" spans="1:10" x14ac:dyDescent="0.25">
      <c r="A85" s="216"/>
      <c r="B85" s="108">
        <v>39052</v>
      </c>
      <c r="C85" s="116">
        <v>117.4</v>
      </c>
      <c r="D85" s="215"/>
      <c r="E85" s="109">
        <v>106.2</v>
      </c>
      <c r="F85" s="215"/>
      <c r="G85" s="213"/>
      <c r="H85" s="217"/>
      <c r="I85" s="132">
        <f t="shared" si="1"/>
        <v>11.200000000000003</v>
      </c>
    </row>
    <row r="86" spans="1:10" x14ac:dyDescent="0.25">
      <c r="A86" s="216" t="s">
        <v>395</v>
      </c>
      <c r="B86" s="108">
        <v>39083</v>
      </c>
      <c r="C86" s="109">
        <v>123.9</v>
      </c>
      <c r="D86" s="215">
        <f>AVERAGE(C86:C88)</f>
        <v>122.8</v>
      </c>
      <c r="E86" s="109">
        <v>109.6</v>
      </c>
      <c r="F86" s="215">
        <f>AVERAGE(E86:E88)</f>
        <v>112.16666666666667</v>
      </c>
      <c r="G86" s="213">
        <v>1.6</v>
      </c>
      <c r="H86" s="215">
        <v>0.1</v>
      </c>
      <c r="I86" s="132">
        <f t="shared" si="1"/>
        <v>14.300000000000011</v>
      </c>
    </row>
    <row r="87" spans="1:10" x14ac:dyDescent="0.25">
      <c r="A87" s="216"/>
      <c r="B87" s="108">
        <v>39114</v>
      </c>
      <c r="C87" s="109">
        <v>123.8</v>
      </c>
      <c r="D87" s="215"/>
      <c r="E87" s="109">
        <v>111.4</v>
      </c>
      <c r="F87" s="215"/>
      <c r="G87" s="213"/>
      <c r="H87" s="215"/>
      <c r="I87" s="132">
        <f t="shared" si="1"/>
        <v>12.399999999999991</v>
      </c>
    </row>
    <row r="88" spans="1:10" x14ac:dyDescent="0.25">
      <c r="A88" s="216"/>
      <c r="B88" s="108">
        <v>39142</v>
      </c>
      <c r="C88" s="109">
        <v>120.7</v>
      </c>
      <c r="D88" s="215"/>
      <c r="E88" s="109">
        <v>115.5</v>
      </c>
      <c r="F88" s="215"/>
      <c r="G88" s="213"/>
      <c r="H88" s="215"/>
      <c r="I88" s="133">
        <f t="shared" si="1"/>
        <v>5.2000000000000028</v>
      </c>
    </row>
    <row r="89" spans="1:10" x14ac:dyDescent="0.25">
      <c r="A89" s="216" t="s">
        <v>396</v>
      </c>
      <c r="B89" s="108">
        <v>39173</v>
      </c>
      <c r="C89" s="109">
        <v>124.3</v>
      </c>
      <c r="D89" s="215">
        <f>AVERAGE(C89:C91)</f>
        <v>123.03333333333335</v>
      </c>
      <c r="E89" s="109">
        <v>115.3</v>
      </c>
      <c r="F89" s="215">
        <f>AVERAGE(E89:E91)</f>
        <v>120.23333333333333</v>
      </c>
      <c r="G89" s="215">
        <v>0.9</v>
      </c>
      <c r="H89" s="213">
        <v>1.2</v>
      </c>
      <c r="I89" s="133">
        <f t="shared" si="1"/>
        <v>9</v>
      </c>
    </row>
    <row r="90" spans="1:10" x14ac:dyDescent="0.25">
      <c r="A90" s="216"/>
      <c r="B90" s="135">
        <v>39203</v>
      </c>
      <c r="C90" s="134">
        <v>122.5</v>
      </c>
      <c r="D90" s="215"/>
      <c r="E90" s="134">
        <v>123.9</v>
      </c>
      <c r="F90" s="215"/>
      <c r="G90" s="215"/>
      <c r="H90" s="213"/>
      <c r="I90" s="142">
        <f t="shared" si="1"/>
        <v>-1.4000000000000057</v>
      </c>
    </row>
    <row r="91" spans="1:10" x14ac:dyDescent="0.25">
      <c r="A91" s="216"/>
      <c r="B91" s="108">
        <v>39234</v>
      </c>
      <c r="C91" s="109">
        <v>122.3</v>
      </c>
      <c r="D91" s="215"/>
      <c r="E91" s="109">
        <v>121.5</v>
      </c>
      <c r="F91" s="215"/>
      <c r="G91" s="215"/>
      <c r="H91" s="213"/>
      <c r="I91" s="133">
        <f t="shared" si="1"/>
        <v>0.79999999999999716</v>
      </c>
    </row>
    <row r="92" spans="1:10" x14ac:dyDescent="0.25">
      <c r="A92" s="216" t="s">
        <v>397</v>
      </c>
      <c r="B92" s="108">
        <v>39264</v>
      </c>
      <c r="C92" s="109">
        <v>126.8</v>
      </c>
      <c r="D92" s="215">
        <f>AVERAGE(C92:C94)</f>
        <v>123.39999999999999</v>
      </c>
      <c r="E92" s="109">
        <v>120.8</v>
      </c>
      <c r="F92" s="215">
        <f>AVERAGE(E92:E94)</f>
        <v>115.85804998823482</v>
      </c>
      <c r="G92" s="213">
        <v>1</v>
      </c>
      <c r="H92" s="215">
        <v>0.7</v>
      </c>
      <c r="I92" s="133">
        <f t="shared" si="1"/>
        <v>6</v>
      </c>
    </row>
    <row r="93" spans="1:10" x14ac:dyDescent="0.25">
      <c r="A93" s="216"/>
      <c r="B93" s="108">
        <v>39295</v>
      </c>
      <c r="C93" s="109">
        <v>125.2</v>
      </c>
      <c r="D93" s="215"/>
      <c r="E93" s="109">
        <v>111.0548821458447</v>
      </c>
      <c r="F93" s="215"/>
      <c r="G93" s="213"/>
      <c r="H93" s="215"/>
      <c r="I93" s="132">
        <f t="shared" si="1"/>
        <v>14.145117854155302</v>
      </c>
    </row>
    <row r="94" spans="1:10" x14ac:dyDescent="0.25">
      <c r="A94" s="216"/>
      <c r="B94" s="108">
        <v>39326</v>
      </c>
      <c r="C94" s="109">
        <v>118.2</v>
      </c>
      <c r="D94" s="215"/>
      <c r="E94" s="109">
        <v>115.71926781885979</v>
      </c>
      <c r="F94" s="215"/>
      <c r="G94" s="213"/>
      <c r="H94" s="215"/>
      <c r="I94" s="133">
        <f t="shared" si="1"/>
        <v>2.4807321811402119</v>
      </c>
    </row>
    <row r="95" spans="1:10" x14ac:dyDescent="0.25">
      <c r="A95" s="216" t="s">
        <v>398</v>
      </c>
      <c r="B95" s="108">
        <v>39356</v>
      </c>
      <c r="C95" s="109">
        <v>126.2</v>
      </c>
      <c r="D95" s="215">
        <f>AVERAGE(C95:C97)</f>
        <v>125.96666666666668</v>
      </c>
      <c r="E95" s="109">
        <v>115.3</v>
      </c>
      <c r="F95" s="215">
        <f>AVERAGE(E95:E97)</f>
        <v>112.76666666666667</v>
      </c>
      <c r="G95" s="215">
        <v>0.6</v>
      </c>
      <c r="H95" s="215">
        <v>0.9</v>
      </c>
      <c r="I95" s="132">
        <f t="shared" si="1"/>
        <v>10.900000000000006</v>
      </c>
    </row>
    <row r="96" spans="1:10" x14ac:dyDescent="0.25">
      <c r="A96" s="216"/>
      <c r="B96" s="108">
        <v>39387</v>
      </c>
      <c r="C96" s="109">
        <v>124.9</v>
      </c>
      <c r="D96" s="215"/>
      <c r="E96" s="109">
        <v>110.5</v>
      </c>
      <c r="F96" s="215"/>
      <c r="G96" s="215"/>
      <c r="H96" s="215"/>
      <c r="I96" s="132">
        <f t="shared" si="1"/>
        <v>14.400000000000006</v>
      </c>
    </row>
    <row r="97" spans="1:10" x14ac:dyDescent="0.25">
      <c r="A97" s="216"/>
      <c r="B97" s="108">
        <v>39417</v>
      </c>
      <c r="C97" s="109">
        <v>126.8</v>
      </c>
      <c r="D97" s="215"/>
      <c r="E97" s="109">
        <v>112.5</v>
      </c>
      <c r="F97" s="215"/>
      <c r="G97" s="215"/>
      <c r="H97" s="215"/>
      <c r="I97" s="132">
        <f t="shared" si="1"/>
        <v>14.299999999999997</v>
      </c>
    </row>
    <row r="98" spans="1:10" x14ac:dyDescent="0.25">
      <c r="A98" s="216" t="s">
        <v>399</v>
      </c>
      <c r="B98" s="108">
        <v>39448</v>
      </c>
      <c r="C98" s="109">
        <v>118.6</v>
      </c>
      <c r="D98" s="215">
        <f>AVERAGE(C98:C100)</f>
        <v>114.63333333333333</v>
      </c>
      <c r="E98" s="109">
        <v>103.1</v>
      </c>
      <c r="F98" s="215">
        <f>AVERAGE(E98:E100)</f>
        <v>96.366666666666674</v>
      </c>
      <c r="G98" s="215">
        <v>0.6</v>
      </c>
      <c r="H98" s="213">
        <v>1.3</v>
      </c>
      <c r="I98" s="132">
        <f t="shared" si="1"/>
        <v>15.5</v>
      </c>
    </row>
    <row r="99" spans="1:10" x14ac:dyDescent="0.25">
      <c r="A99" s="216"/>
      <c r="B99" s="108">
        <v>39479</v>
      </c>
      <c r="C99" s="109">
        <v>115.8</v>
      </c>
      <c r="D99" s="215"/>
      <c r="E99" s="109">
        <v>97.4</v>
      </c>
      <c r="F99" s="215"/>
      <c r="G99" s="215"/>
      <c r="H99" s="213"/>
      <c r="I99" s="132">
        <f t="shared" si="1"/>
        <v>18.399999999999991</v>
      </c>
    </row>
    <row r="100" spans="1:10" x14ac:dyDescent="0.25">
      <c r="A100" s="216"/>
      <c r="B100" s="137">
        <v>39508</v>
      </c>
      <c r="C100" s="136">
        <v>109.5</v>
      </c>
      <c r="D100" s="215"/>
      <c r="E100" s="136">
        <v>88.6</v>
      </c>
      <c r="F100" s="215"/>
      <c r="G100" s="215"/>
      <c r="H100" s="213"/>
      <c r="I100" s="144">
        <f t="shared" si="1"/>
        <v>20.900000000000006</v>
      </c>
    </row>
    <row r="101" spans="1:10" x14ac:dyDescent="0.25">
      <c r="A101" s="216" t="s">
        <v>400</v>
      </c>
      <c r="B101" s="108">
        <v>39539</v>
      </c>
      <c r="C101" s="109">
        <v>100.1</v>
      </c>
      <c r="D101" s="215">
        <f>AVERAGE(C101:C103)</f>
        <v>95.966666666666654</v>
      </c>
      <c r="E101" s="109">
        <v>87.4</v>
      </c>
      <c r="F101" s="215">
        <f>AVERAGE(E101:E103)</f>
        <v>87.3</v>
      </c>
      <c r="G101" s="215">
        <v>0.3</v>
      </c>
      <c r="H101" s="213">
        <v>1.5</v>
      </c>
      <c r="I101" s="132">
        <f t="shared" si="1"/>
        <v>12.699999999999989</v>
      </c>
    </row>
    <row r="102" spans="1:10" x14ac:dyDescent="0.25">
      <c r="A102" s="216"/>
      <c r="B102" s="108">
        <v>39569</v>
      </c>
      <c r="C102" s="109">
        <v>97.1</v>
      </c>
      <c r="D102" s="215"/>
      <c r="E102" s="109">
        <v>89.8</v>
      </c>
      <c r="F102" s="215"/>
      <c r="G102" s="215"/>
      <c r="H102" s="213"/>
      <c r="I102" s="133">
        <f t="shared" si="1"/>
        <v>7.2999999999999972</v>
      </c>
    </row>
    <row r="103" spans="1:10" x14ac:dyDescent="0.25">
      <c r="A103" s="216"/>
      <c r="B103" s="108">
        <v>39600</v>
      </c>
      <c r="C103" s="109">
        <v>90.7</v>
      </c>
      <c r="D103" s="215"/>
      <c r="E103" s="109">
        <v>84.7</v>
      </c>
      <c r="F103" s="215"/>
      <c r="G103" s="215"/>
      <c r="H103" s="213"/>
      <c r="I103" s="133">
        <f t="shared" si="1"/>
        <v>6</v>
      </c>
    </row>
    <row r="104" spans="1:10" x14ac:dyDescent="0.25">
      <c r="A104" s="216" t="s">
        <v>401</v>
      </c>
      <c r="B104" s="108">
        <v>39630</v>
      </c>
      <c r="C104" s="109">
        <v>92</v>
      </c>
      <c r="D104" s="215">
        <f>AVERAGE(C104:C106)</f>
        <v>96.100000000000009</v>
      </c>
      <c r="E104" s="109">
        <v>79</v>
      </c>
      <c r="F104" s="215">
        <f>AVERAGE(E104:E106)</f>
        <v>85.8</v>
      </c>
      <c r="G104" s="215">
        <v>0.1</v>
      </c>
      <c r="H104" s="213">
        <v>1.2</v>
      </c>
      <c r="I104" s="132">
        <f t="shared" si="1"/>
        <v>13</v>
      </c>
    </row>
    <row r="105" spans="1:10" s="115" customFormat="1" x14ac:dyDescent="0.25">
      <c r="A105" s="216"/>
      <c r="B105" s="112">
        <v>39661</v>
      </c>
      <c r="C105" s="113">
        <v>95.1</v>
      </c>
      <c r="D105" s="215"/>
      <c r="E105" s="113">
        <v>86.2</v>
      </c>
      <c r="F105" s="215"/>
      <c r="G105" s="215"/>
      <c r="H105" s="213"/>
      <c r="I105" s="133">
        <f t="shared" si="1"/>
        <v>8.8999999999999915</v>
      </c>
      <c r="J105" s="114" t="s">
        <v>402</v>
      </c>
    </row>
    <row r="106" spans="1:10" x14ac:dyDescent="0.25">
      <c r="A106" s="216"/>
      <c r="B106" s="108">
        <v>39692</v>
      </c>
      <c r="C106" s="109">
        <v>101.2</v>
      </c>
      <c r="D106" s="215"/>
      <c r="E106" s="109">
        <v>92.2</v>
      </c>
      <c r="F106" s="215"/>
      <c r="G106" s="215"/>
      <c r="H106" s="213"/>
      <c r="I106" s="133">
        <f t="shared" si="1"/>
        <v>9</v>
      </c>
      <c r="J106" s="110" t="s">
        <v>403</v>
      </c>
    </row>
    <row r="107" spans="1:10" x14ac:dyDescent="0.25">
      <c r="A107" s="216" t="s">
        <v>404</v>
      </c>
      <c r="B107" s="118">
        <v>39722</v>
      </c>
      <c r="C107" s="109">
        <v>90.4</v>
      </c>
      <c r="D107" s="215">
        <f>AVERAGE(C107:C109)</f>
        <v>94.433333333333337</v>
      </c>
      <c r="E107" s="109">
        <v>82</v>
      </c>
      <c r="F107" s="215">
        <f>AVERAGE(E107:E109)</f>
        <v>86.5</v>
      </c>
      <c r="G107" s="217">
        <v>-0.5</v>
      </c>
      <c r="H107" s="217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6"/>
      <c r="B108" s="118">
        <v>39753</v>
      </c>
      <c r="C108" s="109">
        <v>93.1</v>
      </c>
      <c r="D108" s="215"/>
      <c r="E108" s="109">
        <v>85.5</v>
      </c>
      <c r="F108" s="215"/>
      <c r="G108" s="217"/>
      <c r="H108" s="217"/>
      <c r="I108" s="133">
        <f t="shared" si="1"/>
        <v>7.5999999999999943</v>
      </c>
    </row>
    <row r="109" spans="1:10" x14ac:dyDescent="0.25">
      <c r="A109" s="216"/>
      <c r="B109" s="118">
        <v>39783</v>
      </c>
      <c r="C109" s="109">
        <v>99.8</v>
      </c>
      <c r="D109" s="215"/>
      <c r="E109" s="109">
        <v>92</v>
      </c>
      <c r="F109" s="215"/>
      <c r="G109" s="217"/>
      <c r="H109" s="217"/>
      <c r="I109" s="133">
        <f t="shared" si="1"/>
        <v>7.7999999999999972</v>
      </c>
    </row>
    <row r="110" spans="1:10" x14ac:dyDescent="0.25">
      <c r="A110" s="216" t="s">
        <v>406</v>
      </c>
      <c r="B110" s="118">
        <v>39814</v>
      </c>
      <c r="C110" s="109">
        <v>101.1</v>
      </c>
      <c r="D110" s="215">
        <f>AVERAGE(C110:C112)</f>
        <v>97.266666666666666</v>
      </c>
      <c r="E110" s="109">
        <v>89.9</v>
      </c>
      <c r="F110" s="215">
        <f>AVERAGE(E110:E112)</f>
        <v>87.09999999999998</v>
      </c>
      <c r="G110" s="215">
        <v>0.4</v>
      </c>
      <c r="H110" s="215">
        <v>0.1</v>
      </c>
      <c r="I110" s="132">
        <f t="shared" si="1"/>
        <v>11.199999999999989</v>
      </c>
    </row>
    <row r="111" spans="1:10" x14ac:dyDescent="0.25">
      <c r="A111" s="216"/>
      <c r="B111" s="118">
        <v>39845</v>
      </c>
      <c r="C111" s="109">
        <v>94.9</v>
      </c>
      <c r="D111" s="215"/>
      <c r="E111" s="109">
        <v>85.8</v>
      </c>
      <c r="F111" s="215"/>
      <c r="G111" s="215"/>
      <c r="H111" s="215"/>
      <c r="I111" s="133">
        <f t="shared" si="1"/>
        <v>9.1000000000000085</v>
      </c>
    </row>
    <row r="112" spans="1:10" x14ac:dyDescent="0.25">
      <c r="A112" s="216"/>
      <c r="B112" s="118">
        <v>39873</v>
      </c>
      <c r="C112" s="109">
        <v>95.8</v>
      </c>
      <c r="D112" s="215"/>
      <c r="E112" s="109">
        <v>85.6</v>
      </c>
      <c r="F112" s="215"/>
      <c r="G112" s="215"/>
      <c r="H112" s="215"/>
      <c r="I112" s="132">
        <f t="shared" si="1"/>
        <v>10.200000000000003</v>
      </c>
    </row>
    <row r="113" spans="1:9" x14ac:dyDescent="0.25">
      <c r="A113" s="216" t="s">
        <v>407</v>
      </c>
      <c r="B113" s="118">
        <v>39904</v>
      </c>
      <c r="C113" s="109">
        <v>102</v>
      </c>
      <c r="D113" s="215">
        <f>AVERAGE(C113:C115)</f>
        <v>104.46666666666665</v>
      </c>
      <c r="E113" s="109">
        <v>92.7</v>
      </c>
      <c r="F113" s="215">
        <f>AVERAGE(E113:E115)</f>
        <v>93.866666666666674</v>
      </c>
      <c r="G113" s="215">
        <v>0.6</v>
      </c>
      <c r="H113" s="215">
        <v>0.5</v>
      </c>
      <c r="I113" s="133">
        <f t="shared" si="1"/>
        <v>9.2999999999999972</v>
      </c>
    </row>
    <row r="114" spans="1:9" x14ac:dyDescent="0.25">
      <c r="A114" s="216"/>
      <c r="B114" s="118">
        <v>39934</v>
      </c>
      <c r="C114" s="109">
        <v>101.8</v>
      </c>
      <c r="D114" s="215"/>
      <c r="E114" s="109">
        <v>88.8</v>
      </c>
      <c r="F114" s="215"/>
      <c r="G114" s="215"/>
      <c r="H114" s="215"/>
      <c r="I114" s="132">
        <f t="shared" si="1"/>
        <v>13</v>
      </c>
    </row>
    <row r="115" spans="1:9" x14ac:dyDescent="0.25">
      <c r="A115" s="216"/>
      <c r="B115" s="118">
        <v>39965</v>
      </c>
      <c r="C115" s="109">
        <v>109.6</v>
      </c>
      <c r="D115" s="215"/>
      <c r="E115" s="109">
        <v>100.1</v>
      </c>
      <c r="F115" s="215"/>
      <c r="G115" s="215"/>
      <c r="H115" s="215"/>
      <c r="I115" s="133">
        <f t="shared" si="1"/>
        <v>9.5</v>
      </c>
    </row>
    <row r="116" spans="1:9" x14ac:dyDescent="0.25">
      <c r="A116" s="216" t="s">
        <v>408</v>
      </c>
      <c r="B116" s="118">
        <v>39995</v>
      </c>
      <c r="C116" s="109">
        <v>114.9</v>
      </c>
      <c r="D116" s="215">
        <f>AVERAGE(C116:C118)</f>
        <v>119.73333333333335</v>
      </c>
      <c r="E116" s="109">
        <v>109.4</v>
      </c>
      <c r="F116" s="215">
        <f>AVERAGE(E116:E118)</f>
        <v>114.03333333333335</v>
      </c>
      <c r="G116" s="215">
        <v>0.2</v>
      </c>
      <c r="H116" s="213">
        <v>1</v>
      </c>
      <c r="I116" s="133">
        <f t="shared" si="1"/>
        <v>5.5</v>
      </c>
    </row>
    <row r="117" spans="1:9" x14ac:dyDescent="0.25">
      <c r="A117" s="216"/>
      <c r="B117" s="118">
        <v>40026</v>
      </c>
      <c r="C117" s="109">
        <v>121.4</v>
      </c>
      <c r="D117" s="215"/>
      <c r="E117" s="109">
        <v>113.4</v>
      </c>
      <c r="F117" s="215"/>
      <c r="G117" s="215"/>
      <c r="H117" s="213"/>
      <c r="I117" s="133">
        <f t="shared" si="1"/>
        <v>8</v>
      </c>
    </row>
    <row r="118" spans="1:9" x14ac:dyDescent="0.25">
      <c r="A118" s="216"/>
      <c r="B118" s="118">
        <v>40057</v>
      </c>
      <c r="C118" s="109">
        <v>122.9</v>
      </c>
      <c r="D118" s="215"/>
      <c r="E118" s="109">
        <v>119.3</v>
      </c>
      <c r="F118" s="215"/>
      <c r="G118" s="215"/>
      <c r="H118" s="213"/>
      <c r="I118" s="133">
        <f t="shared" si="1"/>
        <v>3.6000000000000085</v>
      </c>
    </row>
    <row r="119" spans="1:9" x14ac:dyDescent="0.25">
      <c r="A119" s="216" t="s">
        <v>409</v>
      </c>
      <c r="B119" s="118">
        <v>40087</v>
      </c>
      <c r="C119" s="109">
        <v>127</v>
      </c>
      <c r="D119" s="215">
        <f>AVERAGE(C119:C121)</f>
        <v>125.36666666666667</v>
      </c>
      <c r="E119" s="109">
        <v>121.4</v>
      </c>
      <c r="F119" s="215">
        <f>AVERAGE(E119:E121)</f>
        <v>117.83333333333333</v>
      </c>
      <c r="G119" s="215">
        <v>0.9</v>
      </c>
      <c r="H119" s="215">
        <v>0.5</v>
      </c>
      <c r="I119" s="133">
        <f t="shared" si="1"/>
        <v>5.5999999999999943</v>
      </c>
    </row>
    <row r="120" spans="1:9" x14ac:dyDescent="0.25">
      <c r="A120" s="216"/>
      <c r="B120" s="118">
        <v>40118</v>
      </c>
      <c r="C120" s="109">
        <v>125.9</v>
      </c>
      <c r="D120" s="215"/>
      <c r="E120" s="109">
        <v>118.3</v>
      </c>
      <c r="F120" s="215"/>
      <c r="G120" s="215"/>
      <c r="H120" s="215"/>
      <c r="I120" s="133">
        <f t="shared" si="1"/>
        <v>7.6000000000000085</v>
      </c>
    </row>
    <row r="121" spans="1:9" x14ac:dyDescent="0.25">
      <c r="A121" s="216"/>
      <c r="B121" s="118">
        <v>40148</v>
      </c>
      <c r="C121" s="109">
        <v>123.2</v>
      </c>
      <c r="D121" s="215"/>
      <c r="E121" s="109">
        <v>113.8</v>
      </c>
      <c r="F121" s="215"/>
      <c r="G121" s="215"/>
      <c r="H121" s="215"/>
      <c r="I121" s="133">
        <f t="shared" si="1"/>
        <v>9.4000000000000057</v>
      </c>
    </row>
    <row r="122" spans="1:9" x14ac:dyDescent="0.25">
      <c r="A122" s="216" t="s">
        <v>410</v>
      </c>
      <c r="B122" s="118">
        <v>40179</v>
      </c>
      <c r="C122" s="109">
        <v>128.69999999999999</v>
      </c>
      <c r="D122" s="215">
        <f>AVERAGE(C122:C124)</f>
        <v>127.53333333333335</v>
      </c>
      <c r="E122" s="109">
        <v>120.1</v>
      </c>
      <c r="F122" s="215">
        <f>AVERAGE(E122:E124)</f>
        <v>118.13333333333333</v>
      </c>
      <c r="G122" s="215">
        <v>0.5</v>
      </c>
      <c r="H122" s="215">
        <v>0.9</v>
      </c>
      <c r="I122" s="133">
        <f t="shared" si="1"/>
        <v>8.5999999999999943</v>
      </c>
    </row>
    <row r="123" spans="1:9" x14ac:dyDescent="0.25">
      <c r="A123" s="216"/>
      <c r="B123" s="118">
        <v>40210</v>
      </c>
      <c r="C123" s="109">
        <v>126.3</v>
      </c>
      <c r="D123" s="215"/>
      <c r="E123" s="109">
        <v>117</v>
      </c>
      <c r="F123" s="215"/>
      <c r="G123" s="215"/>
      <c r="H123" s="215"/>
      <c r="I123" s="133">
        <f t="shared" si="1"/>
        <v>9.2999999999999972</v>
      </c>
    </row>
    <row r="124" spans="1:9" x14ac:dyDescent="0.25">
      <c r="A124" s="216"/>
      <c r="B124" s="118">
        <v>40238</v>
      </c>
      <c r="C124" s="109">
        <v>127.6</v>
      </c>
      <c r="D124" s="215"/>
      <c r="E124" s="109">
        <v>117.3</v>
      </c>
      <c r="F124" s="215"/>
      <c r="G124" s="215"/>
      <c r="H124" s="215"/>
      <c r="I124" s="132">
        <f t="shared" si="1"/>
        <v>10.299999999999997</v>
      </c>
    </row>
    <row r="125" spans="1:9" x14ac:dyDescent="0.25">
      <c r="A125" s="216" t="s">
        <v>411</v>
      </c>
      <c r="B125" s="118">
        <v>40269</v>
      </c>
      <c r="C125" s="109">
        <v>125.4</v>
      </c>
      <c r="D125" s="215">
        <f>AVERAGE(C125:C127)</f>
        <v>121.5</v>
      </c>
      <c r="E125" s="109">
        <v>116.1</v>
      </c>
      <c r="F125" s="215">
        <f>AVERAGE(E125:E127)</f>
        <v>108.66666666666667</v>
      </c>
      <c r="G125" s="213">
        <v>1.2</v>
      </c>
      <c r="H125" s="215">
        <v>0.6</v>
      </c>
      <c r="I125" s="133">
        <f t="shared" si="1"/>
        <v>9.3000000000000114</v>
      </c>
    </row>
    <row r="126" spans="1:9" x14ac:dyDescent="0.25">
      <c r="A126" s="216"/>
      <c r="B126" s="118">
        <v>40299</v>
      </c>
      <c r="C126" s="109">
        <v>119.9</v>
      </c>
      <c r="D126" s="215"/>
      <c r="E126" s="109">
        <v>108</v>
      </c>
      <c r="F126" s="215"/>
      <c r="G126" s="213"/>
      <c r="H126" s="215"/>
      <c r="I126" s="132">
        <f t="shared" si="1"/>
        <v>11.900000000000006</v>
      </c>
    </row>
    <row r="127" spans="1:9" x14ac:dyDescent="0.25">
      <c r="A127" s="216"/>
      <c r="B127" s="118">
        <v>40330</v>
      </c>
      <c r="C127" s="109">
        <v>119.2</v>
      </c>
      <c r="D127" s="215"/>
      <c r="E127" s="109">
        <v>101.9</v>
      </c>
      <c r="F127" s="215"/>
      <c r="G127" s="213"/>
      <c r="H127" s="215"/>
      <c r="I127" s="132">
        <f t="shared" si="1"/>
        <v>17.299999999999997</v>
      </c>
    </row>
    <row r="128" spans="1:9" x14ac:dyDescent="0.25">
      <c r="A128" s="216" t="s">
        <v>412</v>
      </c>
      <c r="B128" s="118">
        <v>40360</v>
      </c>
      <c r="C128" s="109">
        <v>122.5</v>
      </c>
      <c r="D128" s="215">
        <f>AVERAGE(C128:C130)</f>
        <v>123.86666666666667</v>
      </c>
      <c r="E128" s="109">
        <v>113.1</v>
      </c>
      <c r="F128" s="215">
        <f>AVERAGE(E128:E130)</f>
        <v>115.16666666666667</v>
      </c>
      <c r="G128" s="215">
        <v>0.2</v>
      </c>
      <c r="H128" s="215">
        <v>0.7</v>
      </c>
      <c r="I128" s="133">
        <f t="shared" si="1"/>
        <v>9.4000000000000057</v>
      </c>
    </row>
    <row r="129" spans="1:9" x14ac:dyDescent="0.25">
      <c r="A129" s="216"/>
      <c r="B129" s="118">
        <v>40391</v>
      </c>
      <c r="C129" s="109">
        <v>125.6</v>
      </c>
      <c r="D129" s="215"/>
      <c r="E129" s="109">
        <v>119.2</v>
      </c>
      <c r="F129" s="215"/>
      <c r="G129" s="215"/>
      <c r="H129" s="215"/>
      <c r="I129" s="133">
        <f t="shared" si="1"/>
        <v>6.3999999999999915</v>
      </c>
    </row>
    <row r="130" spans="1:9" x14ac:dyDescent="0.25">
      <c r="A130" s="216"/>
      <c r="B130" s="118">
        <v>40422</v>
      </c>
      <c r="C130" s="109">
        <v>123.5</v>
      </c>
      <c r="D130" s="215"/>
      <c r="E130" s="109">
        <v>113.2</v>
      </c>
      <c r="F130" s="215"/>
      <c r="G130" s="215"/>
      <c r="H130" s="215"/>
      <c r="I130" s="132">
        <f t="shared" si="1"/>
        <v>10.299999999999997</v>
      </c>
    </row>
    <row r="131" spans="1:9" x14ac:dyDescent="0.25">
      <c r="A131" s="216" t="s">
        <v>413</v>
      </c>
      <c r="B131" s="118">
        <v>40452</v>
      </c>
      <c r="C131" s="109">
        <v>127.5</v>
      </c>
      <c r="D131" s="215">
        <f>AVERAGE(C131:C133)</f>
        <v>123.93333333333332</v>
      </c>
      <c r="E131" s="109">
        <v>117</v>
      </c>
      <c r="F131" s="215">
        <f>AVERAGE(E131:E133)</f>
        <v>112.89999999999999</v>
      </c>
      <c r="G131" s="215">
        <v>0.7</v>
      </c>
      <c r="H131" s="215">
        <v>0.4</v>
      </c>
      <c r="I131" s="132">
        <f t="shared" ref="I131:I194" si="2">C131-E131</f>
        <v>10.5</v>
      </c>
    </row>
    <row r="132" spans="1:9" x14ac:dyDescent="0.25">
      <c r="A132" s="216"/>
      <c r="B132" s="118">
        <v>40483</v>
      </c>
      <c r="C132" s="109">
        <v>123.7</v>
      </c>
      <c r="D132" s="215"/>
      <c r="E132" s="109">
        <v>110.7</v>
      </c>
      <c r="F132" s="215"/>
      <c r="G132" s="215"/>
      <c r="H132" s="215"/>
      <c r="I132" s="132">
        <f t="shared" si="2"/>
        <v>13</v>
      </c>
    </row>
    <row r="133" spans="1:9" x14ac:dyDescent="0.25">
      <c r="A133" s="216"/>
      <c r="B133" s="118">
        <v>40513</v>
      </c>
      <c r="C133" s="109">
        <v>120.6</v>
      </c>
      <c r="D133" s="215"/>
      <c r="E133" s="109">
        <v>111</v>
      </c>
      <c r="F133" s="215"/>
      <c r="G133" s="215"/>
      <c r="H133" s="215"/>
      <c r="I133" s="133">
        <f t="shared" si="2"/>
        <v>9.5999999999999943</v>
      </c>
    </row>
    <row r="134" spans="1:9" x14ac:dyDescent="0.25">
      <c r="A134" s="216" t="s">
        <v>414</v>
      </c>
      <c r="B134" s="118">
        <v>40544</v>
      </c>
      <c r="C134" s="109">
        <v>122.3</v>
      </c>
      <c r="D134" s="215">
        <f>AVERAGE(C134:C136)</f>
        <v>119.26666666666667</v>
      </c>
      <c r="E134" s="109">
        <v>104.6</v>
      </c>
      <c r="F134" s="215">
        <f>AVERAGE(E134:E136)</f>
        <v>105.09999999999998</v>
      </c>
      <c r="G134" s="217">
        <v>-1.2</v>
      </c>
      <c r="H134" s="213">
        <v>1.6</v>
      </c>
      <c r="I134" s="132">
        <f t="shared" si="2"/>
        <v>17.700000000000003</v>
      </c>
    </row>
    <row r="135" spans="1:9" x14ac:dyDescent="0.25">
      <c r="A135" s="216"/>
      <c r="B135" s="118">
        <v>40575</v>
      </c>
      <c r="C135" s="109">
        <v>118.5</v>
      </c>
      <c r="D135" s="215"/>
      <c r="E135" s="109">
        <v>106.6</v>
      </c>
      <c r="F135" s="215"/>
      <c r="G135" s="217"/>
      <c r="H135" s="213"/>
      <c r="I135" s="132">
        <f t="shared" si="2"/>
        <v>11.900000000000006</v>
      </c>
    </row>
    <row r="136" spans="1:9" x14ac:dyDescent="0.25">
      <c r="A136" s="216"/>
      <c r="B136" s="118">
        <v>40603</v>
      </c>
      <c r="C136" s="109">
        <v>117</v>
      </c>
      <c r="D136" s="215"/>
      <c r="E136" s="109">
        <v>104.1</v>
      </c>
      <c r="F136" s="215"/>
      <c r="G136" s="217"/>
      <c r="H136" s="213"/>
      <c r="I136" s="132">
        <f t="shared" si="2"/>
        <v>12.900000000000006</v>
      </c>
    </row>
    <row r="137" spans="1:9" x14ac:dyDescent="0.25">
      <c r="A137" s="216" t="s">
        <v>415</v>
      </c>
      <c r="B137" s="118">
        <v>40634</v>
      </c>
      <c r="C137" s="109">
        <v>119.3</v>
      </c>
      <c r="D137" s="215">
        <f>AVERAGE(C137:C139)</f>
        <v>115.76666666666667</v>
      </c>
      <c r="E137" s="109">
        <v>105.3</v>
      </c>
      <c r="F137" s="215">
        <f>AVERAGE(E137:E139)</f>
        <v>103.46666666666665</v>
      </c>
      <c r="G137" s="213">
        <v>1.2</v>
      </c>
      <c r="H137" s="215">
        <v>0.9</v>
      </c>
      <c r="I137" s="132">
        <f t="shared" si="2"/>
        <v>14</v>
      </c>
    </row>
    <row r="138" spans="1:9" x14ac:dyDescent="0.25">
      <c r="A138" s="216"/>
      <c r="B138" s="118">
        <v>40664</v>
      </c>
      <c r="C138" s="109">
        <v>117</v>
      </c>
      <c r="D138" s="215"/>
      <c r="E138" s="109">
        <v>103.9</v>
      </c>
      <c r="F138" s="215"/>
      <c r="G138" s="213"/>
      <c r="H138" s="215"/>
      <c r="I138" s="132">
        <f t="shared" si="2"/>
        <v>13.099999999999994</v>
      </c>
    </row>
    <row r="139" spans="1:9" x14ac:dyDescent="0.25">
      <c r="A139" s="216"/>
      <c r="B139" s="118">
        <v>40695</v>
      </c>
      <c r="C139" s="109">
        <v>111</v>
      </c>
      <c r="D139" s="215"/>
      <c r="E139" s="109">
        <v>101.2</v>
      </c>
      <c r="F139" s="215"/>
      <c r="G139" s="213"/>
      <c r="H139" s="215"/>
      <c r="I139" s="133">
        <f t="shared" si="2"/>
        <v>9.7999999999999972</v>
      </c>
    </row>
    <row r="140" spans="1:9" x14ac:dyDescent="0.25">
      <c r="A140" s="216" t="s">
        <v>416</v>
      </c>
      <c r="B140" s="118">
        <v>40725</v>
      </c>
      <c r="C140" s="109">
        <v>108.6</v>
      </c>
      <c r="D140" s="215">
        <f>AVERAGE(C140:C142)</f>
        <v>109.46666666666665</v>
      </c>
      <c r="E140" s="109">
        <v>92.8</v>
      </c>
      <c r="F140" s="215">
        <f>AVERAGE(E140:E142)</f>
        <v>93.09999999999998</v>
      </c>
      <c r="G140" s="213">
        <v>1</v>
      </c>
      <c r="H140" s="215">
        <v>0.6</v>
      </c>
      <c r="I140" s="132">
        <f t="shared" si="2"/>
        <v>15.799999999999997</v>
      </c>
    </row>
    <row r="141" spans="1:9" x14ac:dyDescent="0.25">
      <c r="A141" s="216"/>
      <c r="B141" s="118">
        <v>40756</v>
      </c>
      <c r="C141" s="109">
        <v>107.8</v>
      </c>
      <c r="D141" s="215"/>
      <c r="E141" s="109">
        <v>89.6</v>
      </c>
      <c r="F141" s="215"/>
      <c r="G141" s="213"/>
      <c r="H141" s="215"/>
      <c r="I141" s="132">
        <f t="shared" si="2"/>
        <v>18.200000000000003</v>
      </c>
    </row>
    <row r="142" spans="1:9" x14ac:dyDescent="0.25">
      <c r="A142" s="216"/>
      <c r="B142" s="118">
        <v>40787</v>
      </c>
      <c r="C142" s="109">
        <v>112</v>
      </c>
      <c r="D142" s="215"/>
      <c r="E142" s="109">
        <v>96.9</v>
      </c>
      <c r="F142" s="215"/>
      <c r="G142" s="213"/>
      <c r="H142" s="215"/>
      <c r="I142" s="132">
        <f t="shared" si="2"/>
        <v>15.099999999999994</v>
      </c>
    </row>
    <row r="143" spans="1:9" x14ac:dyDescent="0.25">
      <c r="A143" s="216" t="s">
        <v>417</v>
      </c>
      <c r="B143" s="118">
        <v>40817</v>
      </c>
      <c r="C143" s="109">
        <v>111.3</v>
      </c>
      <c r="D143" s="215">
        <f>AVERAGE(C143:C145)</f>
        <v>112.3</v>
      </c>
      <c r="E143" s="109">
        <v>97.2</v>
      </c>
      <c r="F143" s="215">
        <f>AVERAGE(E143:E145)</f>
        <v>98.433333333333337</v>
      </c>
      <c r="G143" s="215">
        <v>0.4</v>
      </c>
      <c r="H143" s="215">
        <v>0</v>
      </c>
      <c r="I143" s="132">
        <f t="shared" si="2"/>
        <v>14.099999999999994</v>
      </c>
    </row>
    <row r="144" spans="1:9" x14ac:dyDescent="0.25">
      <c r="A144" s="216"/>
      <c r="B144" s="118">
        <v>40848</v>
      </c>
      <c r="C144" s="109">
        <v>114.6</v>
      </c>
      <c r="D144" s="215"/>
      <c r="E144" s="109">
        <v>103.4</v>
      </c>
      <c r="F144" s="215"/>
      <c r="G144" s="215"/>
      <c r="H144" s="215"/>
      <c r="I144" s="132">
        <f t="shared" si="2"/>
        <v>11.199999999999989</v>
      </c>
    </row>
    <row r="145" spans="1:9" x14ac:dyDescent="0.25">
      <c r="A145" s="216"/>
      <c r="B145" s="118">
        <v>40878</v>
      </c>
      <c r="C145" s="109">
        <v>111</v>
      </c>
      <c r="D145" s="215"/>
      <c r="E145" s="109">
        <v>94.7</v>
      </c>
      <c r="F145" s="215"/>
      <c r="G145" s="215"/>
      <c r="H145" s="215"/>
      <c r="I145" s="132">
        <f t="shared" si="2"/>
        <v>16.299999999999997</v>
      </c>
    </row>
    <row r="146" spans="1:9" x14ac:dyDescent="0.25">
      <c r="A146" s="216" t="s">
        <v>418</v>
      </c>
      <c r="B146" s="137">
        <v>40909</v>
      </c>
      <c r="C146" s="136">
        <v>117.5</v>
      </c>
      <c r="D146" s="215">
        <f>AVERAGE(C146:C148)</f>
        <v>114.66666666666667</v>
      </c>
      <c r="E146" s="136">
        <v>97.1</v>
      </c>
      <c r="F146" s="215">
        <f>AVERAGE(E146:E148)</f>
        <v>98.09999999999998</v>
      </c>
      <c r="G146" s="213">
        <v>1.3</v>
      </c>
      <c r="H146" s="215">
        <v>0.1</v>
      </c>
      <c r="I146" s="144">
        <f t="shared" si="2"/>
        <v>20.400000000000006</v>
      </c>
    </row>
    <row r="147" spans="1:9" x14ac:dyDescent="0.25">
      <c r="A147" s="216"/>
      <c r="B147" s="118">
        <v>40940</v>
      </c>
      <c r="C147" s="109">
        <v>114.9</v>
      </c>
      <c r="D147" s="215"/>
      <c r="E147" s="109">
        <v>101.1</v>
      </c>
      <c r="F147" s="215"/>
      <c r="G147" s="213"/>
      <c r="H147" s="215"/>
      <c r="I147" s="132">
        <f t="shared" si="2"/>
        <v>13.800000000000011</v>
      </c>
    </row>
    <row r="148" spans="1:9" x14ac:dyDescent="0.25">
      <c r="A148" s="216"/>
      <c r="B148" s="118">
        <v>40969</v>
      </c>
      <c r="C148" s="109">
        <v>111.6</v>
      </c>
      <c r="D148" s="215"/>
      <c r="E148" s="109">
        <v>96.1</v>
      </c>
      <c r="F148" s="215"/>
      <c r="G148" s="213"/>
      <c r="H148" s="215"/>
      <c r="I148" s="132">
        <f t="shared" si="2"/>
        <v>15.5</v>
      </c>
    </row>
    <row r="149" spans="1:9" x14ac:dyDescent="0.25">
      <c r="A149" s="216" t="s">
        <v>419</v>
      </c>
      <c r="B149" s="118">
        <v>41000</v>
      </c>
      <c r="C149" s="109">
        <v>110.7</v>
      </c>
      <c r="D149" s="215">
        <f>AVERAGE(C149:C151)</f>
        <v>110.33333333333333</v>
      </c>
      <c r="E149" s="109">
        <v>94.5</v>
      </c>
      <c r="F149" s="215">
        <f>AVERAGE(E149:E151)</f>
        <v>95.133333333333326</v>
      </c>
      <c r="G149" s="215">
        <v>0.6</v>
      </c>
      <c r="H149" s="215">
        <v>0.5</v>
      </c>
      <c r="I149" s="132">
        <f t="shared" si="2"/>
        <v>16.200000000000003</v>
      </c>
    </row>
    <row r="150" spans="1:9" x14ac:dyDescent="0.25">
      <c r="A150" s="216"/>
      <c r="B150" s="118">
        <v>41030</v>
      </c>
      <c r="C150" s="109">
        <v>110.6</v>
      </c>
      <c r="D150" s="215"/>
      <c r="E150" s="109">
        <v>95.3</v>
      </c>
      <c r="F150" s="215"/>
      <c r="G150" s="215"/>
      <c r="H150" s="215"/>
      <c r="I150" s="132">
        <f t="shared" si="2"/>
        <v>15.299999999999997</v>
      </c>
    </row>
    <row r="151" spans="1:9" x14ac:dyDescent="0.25">
      <c r="A151" s="216"/>
      <c r="B151" s="118">
        <v>41061</v>
      </c>
      <c r="C151" s="109">
        <v>109.7</v>
      </c>
      <c r="D151" s="215"/>
      <c r="E151" s="109">
        <v>95.6</v>
      </c>
      <c r="F151" s="215"/>
      <c r="G151" s="215"/>
      <c r="H151" s="215"/>
      <c r="I151" s="132">
        <f t="shared" si="2"/>
        <v>14.100000000000009</v>
      </c>
    </row>
    <row r="152" spans="1:9" x14ac:dyDescent="0.25">
      <c r="A152" s="216" t="s">
        <v>420</v>
      </c>
      <c r="B152" s="118">
        <v>41091</v>
      </c>
      <c r="C152" s="109">
        <v>109.8</v>
      </c>
      <c r="D152" s="215">
        <f>AVERAGE(C152:C154)</f>
        <v>112.3</v>
      </c>
      <c r="E152" s="109">
        <v>99.1</v>
      </c>
      <c r="F152" s="215">
        <f>AVERAGE(E152:E154)</f>
        <v>97.966666666666654</v>
      </c>
      <c r="G152" s="215">
        <v>0.5</v>
      </c>
      <c r="H152" s="213">
        <v>1.4</v>
      </c>
      <c r="I152" s="132">
        <f t="shared" si="2"/>
        <v>10.700000000000003</v>
      </c>
    </row>
    <row r="153" spans="1:9" x14ac:dyDescent="0.25">
      <c r="A153" s="216"/>
      <c r="B153" s="118">
        <v>41122</v>
      </c>
      <c r="C153" s="109">
        <v>113</v>
      </c>
      <c r="D153" s="215"/>
      <c r="E153" s="109">
        <v>96.6</v>
      </c>
      <c r="F153" s="215"/>
      <c r="G153" s="215"/>
      <c r="H153" s="213"/>
      <c r="I153" s="132">
        <f t="shared" si="2"/>
        <v>16.400000000000006</v>
      </c>
    </row>
    <row r="154" spans="1:9" x14ac:dyDescent="0.25">
      <c r="A154" s="216"/>
      <c r="B154" s="118">
        <v>41153</v>
      </c>
      <c r="C154" s="109">
        <v>114.1</v>
      </c>
      <c r="D154" s="215"/>
      <c r="E154" s="109">
        <v>98.2</v>
      </c>
      <c r="F154" s="215"/>
      <c r="G154" s="215"/>
      <c r="H154" s="213"/>
      <c r="I154" s="132">
        <f t="shared" si="2"/>
        <v>15.899999999999991</v>
      </c>
    </row>
    <row r="155" spans="1:9" x14ac:dyDescent="0.25">
      <c r="A155" s="216" t="s">
        <v>421</v>
      </c>
      <c r="B155" s="118">
        <v>41183</v>
      </c>
      <c r="C155" s="109">
        <v>114.8</v>
      </c>
      <c r="D155" s="215">
        <f>AVERAGE(C155:C157)</f>
        <v>114.86666666666666</v>
      </c>
      <c r="E155" s="109">
        <v>99.2</v>
      </c>
      <c r="F155" s="215">
        <f>AVERAGE(E155:E157)</f>
        <v>101.16666666666667</v>
      </c>
      <c r="G155" s="215">
        <v>0.6</v>
      </c>
      <c r="H155" s="215">
        <v>0.2</v>
      </c>
      <c r="I155" s="132">
        <f t="shared" si="2"/>
        <v>15.599999999999994</v>
      </c>
    </row>
    <row r="156" spans="1:9" x14ac:dyDescent="0.25">
      <c r="A156" s="216"/>
      <c r="B156" s="118">
        <v>41214</v>
      </c>
      <c r="C156" s="109">
        <v>114.1</v>
      </c>
      <c r="D156" s="215"/>
      <c r="E156" s="109">
        <v>104.3</v>
      </c>
      <c r="F156" s="215"/>
      <c r="G156" s="215"/>
      <c r="H156" s="215"/>
      <c r="I156" s="133">
        <f t="shared" si="2"/>
        <v>9.7999999999999972</v>
      </c>
    </row>
    <row r="157" spans="1:9" x14ac:dyDescent="0.25">
      <c r="A157" s="216"/>
      <c r="B157" s="118">
        <v>41244</v>
      </c>
      <c r="C157" s="109">
        <v>115.7</v>
      </c>
      <c r="D157" s="215"/>
      <c r="E157" s="109">
        <v>100</v>
      </c>
      <c r="F157" s="215"/>
      <c r="G157" s="215"/>
      <c r="H157" s="215"/>
      <c r="I157" s="132">
        <f t="shared" si="2"/>
        <v>15.700000000000003</v>
      </c>
    </row>
    <row r="158" spans="1:9" x14ac:dyDescent="0.25">
      <c r="A158" s="216" t="s">
        <v>422</v>
      </c>
      <c r="B158" s="137">
        <v>41275</v>
      </c>
      <c r="C158" s="136">
        <v>121</v>
      </c>
      <c r="D158" s="215">
        <f>AVERAGE(C158:C160)</f>
        <v>120.63333333333333</v>
      </c>
      <c r="E158" s="136">
        <v>100.6</v>
      </c>
      <c r="F158" s="215">
        <f>AVERAGE(E158:E160)</f>
        <v>106.46666666666665</v>
      </c>
      <c r="G158" s="215">
        <v>0.6</v>
      </c>
      <c r="H158" s="215">
        <v>0.4</v>
      </c>
      <c r="I158" s="144">
        <f t="shared" si="2"/>
        <v>20.400000000000006</v>
      </c>
    </row>
    <row r="159" spans="1:9" x14ac:dyDescent="0.25">
      <c r="A159" s="216"/>
      <c r="B159" s="118">
        <v>41306</v>
      </c>
      <c r="C159" s="109">
        <v>119.7</v>
      </c>
      <c r="D159" s="215"/>
      <c r="E159" s="109">
        <v>108.3</v>
      </c>
      <c r="F159" s="215"/>
      <c r="G159" s="215"/>
      <c r="H159" s="215"/>
      <c r="I159" s="132">
        <f t="shared" si="2"/>
        <v>11.400000000000006</v>
      </c>
    </row>
    <row r="160" spans="1:9" x14ac:dyDescent="0.25">
      <c r="A160" s="216"/>
      <c r="B160" s="118">
        <v>41334</v>
      </c>
      <c r="C160" s="109">
        <v>121.2</v>
      </c>
      <c r="D160" s="215"/>
      <c r="E160" s="109">
        <v>110.5</v>
      </c>
      <c r="F160" s="215"/>
      <c r="G160" s="215"/>
      <c r="H160" s="215"/>
      <c r="I160" s="132">
        <f t="shared" si="2"/>
        <v>10.700000000000003</v>
      </c>
    </row>
    <row r="161" spans="1:9" x14ac:dyDescent="0.25">
      <c r="A161" s="216" t="s">
        <v>423</v>
      </c>
      <c r="B161" s="118">
        <v>41365</v>
      </c>
      <c r="C161" s="109">
        <v>121.9</v>
      </c>
      <c r="D161" s="215">
        <f>AVERAGE(C161:C163)</f>
        <v>117.26666666666665</v>
      </c>
      <c r="E161" s="109">
        <v>104.9</v>
      </c>
      <c r="F161" s="215">
        <f>AVERAGE(E161:E163)</f>
        <v>101.56666666666666</v>
      </c>
      <c r="G161" s="215">
        <v>0.6</v>
      </c>
      <c r="H161" s="215">
        <v>0.4</v>
      </c>
      <c r="I161" s="132">
        <f t="shared" si="2"/>
        <v>17</v>
      </c>
    </row>
    <row r="162" spans="1:9" x14ac:dyDescent="0.25">
      <c r="A162" s="216"/>
      <c r="B162" s="118">
        <v>41395</v>
      </c>
      <c r="C162" s="109">
        <v>115.3</v>
      </c>
      <c r="D162" s="215"/>
      <c r="E162" s="109">
        <v>97.6</v>
      </c>
      <c r="F162" s="215"/>
      <c r="G162" s="215"/>
      <c r="H162" s="215"/>
      <c r="I162" s="132">
        <f t="shared" si="2"/>
        <v>17.700000000000003</v>
      </c>
    </row>
    <row r="163" spans="1:9" x14ac:dyDescent="0.25">
      <c r="A163" s="216"/>
      <c r="B163" s="118">
        <v>41426</v>
      </c>
      <c r="C163" s="109">
        <v>114.6</v>
      </c>
      <c r="D163" s="215"/>
      <c r="E163" s="109">
        <v>102.2</v>
      </c>
      <c r="F163" s="215"/>
      <c r="G163" s="215"/>
      <c r="H163" s="215"/>
      <c r="I163" s="132">
        <f t="shared" si="2"/>
        <v>12.399999999999991</v>
      </c>
    </row>
    <row r="164" spans="1:9" x14ac:dyDescent="0.25">
      <c r="A164" s="216" t="s">
        <v>424</v>
      </c>
      <c r="B164" s="118">
        <v>41456</v>
      </c>
      <c r="C164" s="109">
        <v>116.2</v>
      </c>
      <c r="D164" s="215">
        <f>AVERAGE(C164:C166)</f>
        <v>118.03333333333335</v>
      </c>
      <c r="E164" s="109">
        <v>102.1</v>
      </c>
      <c r="F164" s="215">
        <f>AVERAGE(E164:E166)</f>
        <v>106.13333333333333</v>
      </c>
      <c r="G164" s="215">
        <v>0.6</v>
      </c>
      <c r="H164" s="213">
        <v>1.2</v>
      </c>
      <c r="I164" s="132">
        <f t="shared" si="2"/>
        <v>14.100000000000009</v>
      </c>
    </row>
    <row r="165" spans="1:9" x14ac:dyDescent="0.25">
      <c r="A165" s="216"/>
      <c r="B165" s="118">
        <v>41487</v>
      </c>
      <c r="C165" s="109">
        <v>115.6</v>
      </c>
      <c r="D165" s="215"/>
      <c r="E165" s="109">
        <v>105.7</v>
      </c>
      <c r="F165" s="215"/>
      <c r="G165" s="215"/>
      <c r="H165" s="213"/>
      <c r="I165" s="133">
        <f t="shared" si="2"/>
        <v>9.8999999999999915</v>
      </c>
    </row>
    <row r="166" spans="1:9" x14ac:dyDescent="0.25">
      <c r="A166" s="216"/>
      <c r="B166" s="118">
        <v>41518</v>
      </c>
      <c r="C166" s="109">
        <v>122.3</v>
      </c>
      <c r="D166" s="215"/>
      <c r="E166" s="109">
        <v>110.6</v>
      </c>
      <c r="F166" s="215"/>
      <c r="G166" s="215"/>
      <c r="H166" s="213"/>
      <c r="I166" s="132">
        <f t="shared" si="2"/>
        <v>11.700000000000003</v>
      </c>
    </row>
    <row r="167" spans="1:9" x14ac:dyDescent="0.25">
      <c r="A167" s="216" t="s">
        <v>425</v>
      </c>
      <c r="B167" s="118">
        <v>41548</v>
      </c>
      <c r="C167" s="109">
        <v>121.8</v>
      </c>
      <c r="D167" s="215">
        <f>AVERAGE(C167:C169)</f>
        <v>119.73333333333333</v>
      </c>
      <c r="E167" s="109">
        <v>108.3</v>
      </c>
      <c r="F167" s="215">
        <f>AVERAGE(E167:E169)</f>
        <v>107.86666666666667</v>
      </c>
      <c r="G167" s="215">
        <v>0.8</v>
      </c>
      <c r="H167" s="215">
        <v>0.8</v>
      </c>
      <c r="I167" s="132">
        <f t="shared" si="2"/>
        <v>13.5</v>
      </c>
    </row>
    <row r="168" spans="1:9" x14ac:dyDescent="0.25">
      <c r="A168" s="216"/>
      <c r="B168" s="118">
        <v>41579</v>
      </c>
      <c r="C168" s="109">
        <v>121.1</v>
      </c>
      <c r="D168" s="215"/>
      <c r="E168" s="109">
        <v>110.3</v>
      </c>
      <c r="F168" s="215"/>
      <c r="G168" s="215"/>
      <c r="H168" s="215"/>
      <c r="I168" s="132">
        <f t="shared" si="2"/>
        <v>10.799999999999997</v>
      </c>
    </row>
    <row r="169" spans="1:9" x14ac:dyDescent="0.25">
      <c r="A169" s="216"/>
      <c r="B169" s="118">
        <v>41609</v>
      </c>
      <c r="C169" s="109">
        <v>116.3</v>
      </c>
      <c r="D169" s="215"/>
      <c r="E169" s="109">
        <v>105</v>
      </c>
      <c r="F169" s="215"/>
      <c r="G169" s="215"/>
      <c r="H169" s="215"/>
      <c r="I169" s="132">
        <f t="shared" si="2"/>
        <v>11.299999999999997</v>
      </c>
    </row>
    <row r="170" spans="1:9" x14ac:dyDescent="0.25">
      <c r="A170" s="216" t="s">
        <v>426</v>
      </c>
      <c r="B170" s="118">
        <v>41640</v>
      </c>
      <c r="C170" s="109">
        <v>116.7</v>
      </c>
      <c r="D170" s="215">
        <f>AVERAGE(C170:C172)</f>
        <v>114.30000000000001</v>
      </c>
      <c r="E170" s="109">
        <v>103.3</v>
      </c>
      <c r="F170" s="215">
        <f>AVERAGE(E170:E172)</f>
        <v>101</v>
      </c>
      <c r="G170" s="213">
        <v>1.1000000000000001</v>
      </c>
      <c r="H170" s="215">
        <v>0.6</v>
      </c>
      <c r="I170" s="132">
        <f t="shared" si="2"/>
        <v>13.400000000000006</v>
      </c>
    </row>
    <row r="171" spans="1:9" x14ac:dyDescent="0.25">
      <c r="A171" s="216"/>
      <c r="B171" s="118">
        <v>41671</v>
      </c>
      <c r="C171" s="109">
        <v>113.4</v>
      </c>
      <c r="D171" s="215"/>
      <c r="E171" s="109">
        <v>100.2</v>
      </c>
      <c r="F171" s="215"/>
      <c r="G171" s="213"/>
      <c r="H171" s="215"/>
      <c r="I171" s="132">
        <f t="shared" si="2"/>
        <v>13.200000000000003</v>
      </c>
    </row>
    <row r="172" spans="1:9" x14ac:dyDescent="0.25">
      <c r="A172" s="216"/>
      <c r="B172" s="118">
        <v>41699</v>
      </c>
      <c r="C172" s="109">
        <v>112.8</v>
      </c>
      <c r="D172" s="215"/>
      <c r="E172" s="109">
        <v>99.5</v>
      </c>
      <c r="F172" s="215"/>
      <c r="G172" s="213"/>
      <c r="H172" s="215"/>
      <c r="I172" s="132">
        <f t="shared" si="2"/>
        <v>13.299999999999997</v>
      </c>
    </row>
    <row r="173" spans="1:9" x14ac:dyDescent="0.25">
      <c r="A173" s="216" t="s">
        <v>427</v>
      </c>
      <c r="B173" s="118">
        <v>41730</v>
      </c>
      <c r="C173" s="109">
        <v>113.4</v>
      </c>
      <c r="D173" s="215">
        <f>AVERAGE(C173:C175)</f>
        <v>106.36666666666667</v>
      </c>
      <c r="E173" s="109">
        <v>99.7</v>
      </c>
      <c r="F173" s="215">
        <f>AVERAGE(E173:E175)</f>
        <v>95.266666666666666</v>
      </c>
      <c r="G173" s="215">
        <v>0.5</v>
      </c>
      <c r="H173" s="215">
        <v>0.5</v>
      </c>
      <c r="I173" s="132">
        <f t="shared" si="2"/>
        <v>13.700000000000003</v>
      </c>
    </row>
    <row r="174" spans="1:9" x14ac:dyDescent="0.25">
      <c r="A174" s="216"/>
      <c r="B174" s="118">
        <v>41760</v>
      </c>
      <c r="C174" s="109">
        <v>102.4</v>
      </c>
      <c r="D174" s="215"/>
      <c r="E174" s="109">
        <v>92.9</v>
      </c>
      <c r="F174" s="215"/>
      <c r="G174" s="215"/>
      <c r="H174" s="215"/>
      <c r="I174" s="133">
        <f t="shared" si="2"/>
        <v>9.5</v>
      </c>
    </row>
    <row r="175" spans="1:9" x14ac:dyDescent="0.25">
      <c r="A175" s="216"/>
      <c r="B175" s="118">
        <v>41791</v>
      </c>
      <c r="C175" s="109">
        <v>103.3</v>
      </c>
      <c r="D175" s="215"/>
      <c r="E175" s="109">
        <v>93.2</v>
      </c>
      <c r="F175" s="215"/>
      <c r="G175" s="215"/>
      <c r="H175" s="215"/>
      <c r="I175" s="132">
        <f t="shared" si="2"/>
        <v>10.099999999999994</v>
      </c>
    </row>
    <row r="176" spans="1:9" x14ac:dyDescent="0.25">
      <c r="A176" s="216" t="s">
        <v>428</v>
      </c>
      <c r="B176" s="118">
        <v>41821</v>
      </c>
      <c r="C176" s="109">
        <v>109.8</v>
      </c>
      <c r="D176" s="215">
        <f>AVERAGE(C176:C178)</f>
        <v>111.56666666666666</v>
      </c>
      <c r="E176" s="109">
        <v>94.9</v>
      </c>
      <c r="F176" s="215">
        <f>AVERAGE(E176:E178)</f>
        <v>95.8</v>
      </c>
      <c r="G176" s="215">
        <v>0.3</v>
      </c>
      <c r="H176" s="215">
        <v>0.5</v>
      </c>
      <c r="I176" s="132">
        <f t="shared" si="2"/>
        <v>14.899999999999991</v>
      </c>
    </row>
    <row r="177" spans="1:9" x14ac:dyDescent="0.25">
      <c r="A177" s="216"/>
      <c r="B177" s="118">
        <v>41852</v>
      </c>
      <c r="C177" s="109">
        <v>112.4</v>
      </c>
      <c r="D177" s="215"/>
      <c r="E177" s="109">
        <v>98.5</v>
      </c>
      <c r="F177" s="215"/>
      <c r="G177" s="215"/>
      <c r="H177" s="215"/>
      <c r="I177" s="132">
        <f t="shared" si="2"/>
        <v>13.900000000000006</v>
      </c>
    </row>
    <row r="178" spans="1:9" x14ac:dyDescent="0.25">
      <c r="A178" s="216"/>
      <c r="B178" s="118">
        <v>41883</v>
      </c>
      <c r="C178" s="109">
        <v>112.5</v>
      </c>
      <c r="D178" s="215"/>
      <c r="E178" s="109">
        <v>94</v>
      </c>
      <c r="F178" s="215"/>
      <c r="G178" s="215"/>
      <c r="H178" s="215"/>
      <c r="I178" s="132">
        <f t="shared" si="2"/>
        <v>18.5</v>
      </c>
    </row>
    <row r="179" spans="1:9" x14ac:dyDescent="0.25">
      <c r="A179" s="216" t="s">
        <v>429</v>
      </c>
      <c r="B179" s="118">
        <v>41913</v>
      </c>
      <c r="C179" s="109">
        <v>112.9</v>
      </c>
      <c r="D179" s="215">
        <f>AVERAGE(C179:C181)</f>
        <v>113.10000000000001</v>
      </c>
      <c r="E179" s="109">
        <v>94.8</v>
      </c>
      <c r="F179" s="215">
        <f>AVERAGE(E179:E181)</f>
        <v>94.166666666666671</v>
      </c>
      <c r="G179" s="215">
        <v>0.5</v>
      </c>
      <c r="H179" s="215">
        <v>0.2</v>
      </c>
      <c r="I179" s="132">
        <f t="shared" si="2"/>
        <v>18.100000000000009</v>
      </c>
    </row>
    <row r="180" spans="1:9" x14ac:dyDescent="0.25">
      <c r="A180" s="216"/>
      <c r="B180" s="118">
        <v>41944</v>
      </c>
      <c r="C180" s="109">
        <v>114.2</v>
      </c>
      <c r="D180" s="215"/>
      <c r="E180" s="109">
        <v>96.6</v>
      </c>
      <c r="F180" s="215"/>
      <c r="G180" s="215"/>
      <c r="H180" s="215"/>
      <c r="I180" s="132">
        <f t="shared" si="2"/>
        <v>17.600000000000009</v>
      </c>
    </row>
    <row r="181" spans="1:9" x14ac:dyDescent="0.25">
      <c r="A181" s="216"/>
      <c r="B181" s="137">
        <v>41974</v>
      </c>
      <c r="C181" s="136">
        <v>112.2</v>
      </c>
      <c r="D181" s="215"/>
      <c r="E181" s="136">
        <v>91.1</v>
      </c>
      <c r="F181" s="215"/>
      <c r="G181" s="215"/>
      <c r="H181" s="215"/>
      <c r="I181" s="144">
        <f t="shared" si="2"/>
        <v>21.100000000000009</v>
      </c>
    </row>
    <row r="182" spans="1:9" x14ac:dyDescent="0.25">
      <c r="A182" s="216" t="s">
        <v>430</v>
      </c>
      <c r="B182" s="118">
        <v>42005</v>
      </c>
      <c r="C182" s="109">
        <v>112.6</v>
      </c>
      <c r="D182" s="215">
        <f>AVERAGE(C182:C184)</f>
        <v>111.7</v>
      </c>
      <c r="E182" s="109">
        <v>93.2</v>
      </c>
      <c r="F182" s="215">
        <f>AVERAGE(E182:E184)</f>
        <v>97.8</v>
      </c>
      <c r="G182" s="215">
        <v>0.9</v>
      </c>
      <c r="H182" s="215">
        <v>0.2</v>
      </c>
      <c r="I182" s="132">
        <f t="shared" si="2"/>
        <v>19.399999999999991</v>
      </c>
    </row>
    <row r="183" spans="1:9" x14ac:dyDescent="0.25">
      <c r="A183" s="216"/>
      <c r="B183" s="118">
        <v>42036</v>
      </c>
      <c r="C183" s="109">
        <v>111.2</v>
      </c>
      <c r="D183" s="215"/>
      <c r="E183" s="109">
        <v>100.7</v>
      </c>
      <c r="F183" s="215"/>
      <c r="G183" s="215"/>
      <c r="H183" s="215"/>
      <c r="I183" s="132">
        <f t="shared" si="2"/>
        <v>10.5</v>
      </c>
    </row>
    <row r="184" spans="1:9" x14ac:dyDescent="0.25">
      <c r="A184" s="216"/>
      <c r="B184" s="118">
        <v>42064</v>
      </c>
      <c r="C184" s="109">
        <v>111.3</v>
      </c>
      <c r="D184" s="215"/>
      <c r="E184" s="109">
        <v>99.5</v>
      </c>
      <c r="F184" s="215"/>
      <c r="G184" s="215"/>
      <c r="H184" s="215"/>
      <c r="I184" s="132">
        <f t="shared" si="2"/>
        <v>11.799999999999997</v>
      </c>
    </row>
    <row r="185" spans="1:9" x14ac:dyDescent="0.25">
      <c r="A185" s="216" t="s">
        <v>431</v>
      </c>
      <c r="B185" s="118">
        <v>42095</v>
      </c>
      <c r="C185" s="109">
        <v>110.5</v>
      </c>
      <c r="D185" s="215">
        <f>AVERAGE(C185:C187)</f>
        <v>111.96666666666665</v>
      </c>
      <c r="E185" s="109">
        <v>96.2</v>
      </c>
      <c r="F185" s="215">
        <f>AVERAGE(E185:E187)</f>
        <v>97.966666666666683</v>
      </c>
      <c r="G185" s="215">
        <v>0.2</v>
      </c>
      <c r="H185" s="215">
        <v>0.7</v>
      </c>
      <c r="I185" s="132">
        <f t="shared" si="2"/>
        <v>14.299999999999997</v>
      </c>
    </row>
    <row r="186" spans="1:9" x14ac:dyDescent="0.25">
      <c r="A186" s="216"/>
      <c r="B186" s="118">
        <v>42125</v>
      </c>
      <c r="C186" s="109">
        <v>111.9</v>
      </c>
      <c r="D186" s="215"/>
      <c r="E186" s="109">
        <v>102.4</v>
      </c>
      <c r="F186" s="215"/>
      <c r="G186" s="215"/>
      <c r="H186" s="215"/>
      <c r="I186" s="133">
        <f t="shared" si="2"/>
        <v>9.5</v>
      </c>
    </row>
    <row r="187" spans="1:9" x14ac:dyDescent="0.25">
      <c r="A187" s="216"/>
      <c r="B187" s="118">
        <v>42156</v>
      </c>
      <c r="C187" s="109">
        <v>113.5</v>
      </c>
      <c r="D187" s="215"/>
      <c r="E187" s="109">
        <v>95.3</v>
      </c>
      <c r="F187" s="215"/>
      <c r="G187" s="215"/>
      <c r="H187" s="215"/>
      <c r="I187" s="132">
        <f t="shared" si="2"/>
        <v>18.200000000000003</v>
      </c>
    </row>
    <row r="188" spans="1:9" x14ac:dyDescent="0.25">
      <c r="A188" s="216" t="s">
        <v>432</v>
      </c>
      <c r="B188" s="118">
        <v>42186</v>
      </c>
      <c r="C188" s="109">
        <v>111.7</v>
      </c>
      <c r="D188" s="215">
        <f>AVERAGE(C188:C190)</f>
        <v>111.53333333333335</v>
      </c>
      <c r="E188" s="109">
        <v>92.2</v>
      </c>
      <c r="F188" s="215">
        <f>AVERAGE(E188:E190)</f>
        <v>95.2</v>
      </c>
      <c r="G188" s="215">
        <v>0.9</v>
      </c>
      <c r="H188" s="215">
        <v>0.5</v>
      </c>
      <c r="I188" s="132">
        <f t="shared" si="2"/>
        <v>19.5</v>
      </c>
    </row>
    <row r="189" spans="1:9" x14ac:dyDescent="0.25">
      <c r="A189" s="216"/>
      <c r="B189" s="118">
        <v>42217</v>
      </c>
      <c r="C189" s="109">
        <v>112.9</v>
      </c>
      <c r="D189" s="215"/>
      <c r="E189" s="109">
        <v>99.5</v>
      </c>
      <c r="F189" s="215"/>
      <c r="G189" s="215"/>
      <c r="H189" s="215"/>
      <c r="I189" s="132">
        <f t="shared" si="2"/>
        <v>13.400000000000006</v>
      </c>
    </row>
    <row r="190" spans="1:9" x14ac:dyDescent="0.25">
      <c r="A190" s="216"/>
      <c r="B190" s="118">
        <v>42248</v>
      </c>
      <c r="C190" s="109">
        <v>110</v>
      </c>
      <c r="D190" s="215"/>
      <c r="E190" s="109">
        <v>93.9</v>
      </c>
      <c r="F190" s="215"/>
      <c r="G190" s="215"/>
      <c r="H190" s="215"/>
      <c r="I190" s="132">
        <f t="shared" si="2"/>
        <v>16.099999999999994</v>
      </c>
    </row>
    <row r="191" spans="1:9" x14ac:dyDescent="0.25">
      <c r="A191" s="216" t="s">
        <v>433</v>
      </c>
      <c r="B191" s="118">
        <v>42278</v>
      </c>
      <c r="C191" s="109">
        <v>112.4</v>
      </c>
      <c r="D191" s="215">
        <f>AVERAGE(C191:C193)</f>
        <v>114.16666666666667</v>
      </c>
      <c r="E191" s="109">
        <v>97.8</v>
      </c>
      <c r="F191" s="215">
        <f>AVERAGE(E191:E193)</f>
        <v>100.10000000000001</v>
      </c>
      <c r="G191" s="215">
        <v>0.6</v>
      </c>
      <c r="H191" s="215">
        <v>0.4</v>
      </c>
      <c r="I191" s="132">
        <f t="shared" si="2"/>
        <v>14.600000000000009</v>
      </c>
    </row>
    <row r="192" spans="1:9" x14ac:dyDescent="0.25">
      <c r="A192" s="216"/>
      <c r="B192" s="118">
        <v>42309</v>
      </c>
      <c r="C192" s="109">
        <v>115.3</v>
      </c>
      <c r="D192" s="215"/>
      <c r="E192" s="109">
        <v>101.7</v>
      </c>
      <c r="F192" s="215"/>
      <c r="G192" s="215"/>
      <c r="H192" s="215"/>
      <c r="I192" s="132">
        <f t="shared" si="2"/>
        <v>13.599999999999994</v>
      </c>
    </row>
    <row r="193" spans="1:9" x14ac:dyDescent="0.25">
      <c r="A193" s="216"/>
      <c r="B193" s="118">
        <v>42339</v>
      </c>
      <c r="C193" s="109">
        <v>114.8</v>
      </c>
      <c r="D193" s="215"/>
      <c r="E193" s="109">
        <v>100.8</v>
      </c>
      <c r="F193" s="215"/>
      <c r="G193" s="215"/>
      <c r="H193" s="215"/>
      <c r="I193" s="132">
        <f t="shared" si="2"/>
        <v>14</v>
      </c>
    </row>
    <row r="194" spans="1:9" x14ac:dyDescent="0.25">
      <c r="A194" s="216" t="s">
        <v>434</v>
      </c>
      <c r="B194" s="118">
        <v>42370</v>
      </c>
      <c r="C194" s="109">
        <v>114</v>
      </c>
      <c r="D194" s="215">
        <f>AVERAGE(C194:C196)</f>
        <v>113.76666666666665</v>
      </c>
      <c r="E194" s="109">
        <v>97.3</v>
      </c>
      <c r="F194" s="215">
        <f>AVERAGE(E194:E196)</f>
        <v>99.233333333333334</v>
      </c>
      <c r="G194" s="213">
        <v>1.1000000000000001</v>
      </c>
      <c r="H194" s="217">
        <v>-0.2</v>
      </c>
      <c r="I194" s="132">
        <f t="shared" si="2"/>
        <v>16.700000000000003</v>
      </c>
    </row>
    <row r="195" spans="1:9" x14ac:dyDescent="0.25">
      <c r="A195" s="216"/>
      <c r="B195" s="118">
        <v>42401</v>
      </c>
      <c r="C195" s="109">
        <v>112.7</v>
      </c>
      <c r="D195" s="215"/>
      <c r="E195" s="109">
        <v>101.3</v>
      </c>
      <c r="F195" s="215"/>
      <c r="G195" s="213"/>
      <c r="H195" s="217"/>
      <c r="I195" s="132">
        <f t="shared" ref="I195:I264" si="3">C195-E195</f>
        <v>11.400000000000006</v>
      </c>
    </row>
    <row r="196" spans="1:9" x14ac:dyDescent="0.25">
      <c r="A196" s="216"/>
      <c r="B196" s="118">
        <v>42430</v>
      </c>
      <c r="C196" s="109">
        <v>114.6</v>
      </c>
      <c r="D196" s="215"/>
      <c r="E196" s="109">
        <v>99.1</v>
      </c>
      <c r="F196" s="215"/>
      <c r="G196" s="213"/>
      <c r="H196" s="217"/>
      <c r="I196" s="132">
        <f t="shared" si="3"/>
        <v>15.5</v>
      </c>
    </row>
    <row r="197" spans="1:9" x14ac:dyDescent="0.25">
      <c r="A197" s="216" t="s">
        <v>435</v>
      </c>
      <c r="B197" s="118">
        <v>42461</v>
      </c>
      <c r="C197" s="109">
        <v>113.5</v>
      </c>
      <c r="D197" s="215">
        <f>AVERAGE(C197:C199)</f>
        <v>114.8</v>
      </c>
      <c r="E197" s="109">
        <v>95.1</v>
      </c>
      <c r="F197" s="215">
        <f>AVERAGE(E197:E199)</f>
        <v>100.16666666666667</v>
      </c>
      <c r="G197" s="215">
        <v>0.5</v>
      </c>
      <c r="H197" s="215">
        <v>0.4</v>
      </c>
      <c r="I197" s="132">
        <f t="shared" si="3"/>
        <v>18.400000000000006</v>
      </c>
    </row>
    <row r="198" spans="1:9" x14ac:dyDescent="0.25">
      <c r="A198" s="216"/>
      <c r="B198" s="118">
        <v>42491</v>
      </c>
      <c r="C198" s="109">
        <v>114.6</v>
      </c>
      <c r="D198" s="215"/>
      <c r="E198" s="109">
        <v>103.2</v>
      </c>
      <c r="F198" s="215"/>
      <c r="G198" s="215"/>
      <c r="H198" s="215"/>
      <c r="I198" s="132">
        <f t="shared" si="3"/>
        <v>11.399999999999991</v>
      </c>
    </row>
    <row r="199" spans="1:9" x14ac:dyDescent="0.25">
      <c r="A199" s="216"/>
      <c r="B199" s="118">
        <v>42522</v>
      </c>
      <c r="C199" s="109">
        <v>116.3</v>
      </c>
      <c r="D199" s="215"/>
      <c r="E199" s="109">
        <v>102.2</v>
      </c>
      <c r="F199" s="215"/>
      <c r="G199" s="215"/>
      <c r="H199" s="215"/>
      <c r="I199" s="132">
        <f t="shared" si="3"/>
        <v>14.099999999999994</v>
      </c>
    </row>
    <row r="200" spans="1:9" x14ac:dyDescent="0.25">
      <c r="A200" s="216" t="s">
        <v>436</v>
      </c>
      <c r="B200" s="118">
        <v>42552</v>
      </c>
      <c r="C200" s="109">
        <v>115.6</v>
      </c>
      <c r="D200" s="215">
        <f>AVERAGE(C200:C202)</f>
        <v>116.73333333333333</v>
      </c>
      <c r="E200" s="109">
        <v>99.1</v>
      </c>
      <c r="F200" s="215">
        <f>AVERAGE(E200:E202)</f>
        <v>100.5</v>
      </c>
      <c r="G200" s="217">
        <v>-0.5</v>
      </c>
      <c r="H200" s="215">
        <v>0.7</v>
      </c>
      <c r="I200" s="132">
        <f t="shared" si="3"/>
        <v>16.5</v>
      </c>
    </row>
    <row r="201" spans="1:9" x14ac:dyDescent="0.25">
      <c r="A201" s="216"/>
      <c r="B201" s="118">
        <v>42583</v>
      </c>
      <c r="C201" s="109">
        <v>118</v>
      </c>
      <c r="D201" s="215"/>
      <c r="E201" s="109">
        <v>101</v>
      </c>
      <c r="F201" s="215"/>
      <c r="G201" s="217"/>
      <c r="H201" s="215"/>
      <c r="I201" s="132">
        <f t="shared" si="3"/>
        <v>17</v>
      </c>
    </row>
    <row r="202" spans="1:9" x14ac:dyDescent="0.25">
      <c r="A202" s="216"/>
      <c r="B202" s="118">
        <v>42614</v>
      </c>
      <c r="C202" s="109">
        <v>116.6</v>
      </c>
      <c r="D202" s="215"/>
      <c r="E202" s="109">
        <v>101.4</v>
      </c>
      <c r="F202" s="215"/>
      <c r="G202" s="217"/>
      <c r="H202" s="215"/>
      <c r="I202" s="132">
        <f t="shared" si="3"/>
        <v>15.199999999999989</v>
      </c>
    </row>
    <row r="203" spans="1:9" x14ac:dyDescent="0.25">
      <c r="A203" s="216" t="s">
        <v>437</v>
      </c>
      <c r="B203" s="118">
        <v>42644</v>
      </c>
      <c r="C203" s="109">
        <v>118.5</v>
      </c>
      <c r="D203" s="215">
        <f>AVERAGE(C203:C205)</f>
        <v>116.73333333333333</v>
      </c>
      <c r="E203" s="109">
        <v>102.4</v>
      </c>
      <c r="F203" s="215">
        <f>AVERAGE(E203:E205)</f>
        <v>100.33333333333333</v>
      </c>
      <c r="G203" s="213">
        <v>1.1000000000000001</v>
      </c>
      <c r="H203" s="215">
        <v>0.5</v>
      </c>
      <c r="I203" s="132">
        <f t="shared" si="3"/>
        <v>16.099999999999994</v>
      </c>
    </row>
    <row r="204" spans="1:9" x14ac:dyDescent="0.25">
      <c r="A204" s="216"/>
      <c r="B204" s="118">
        <v>42675</v>
      </c>
      <c r="C204" s="109">
        <v>115.9</v>
      </c>
      <c r="D204" s="215"/>
      <c r="E204" s="109">
        <v>101.3</v>
      </c>
      <c r="F204" s="215"/>
      <c r="G204" s="213"/>
      <c r="H204" s="215"/>
      <c r="I204" s="132">
        <f t="shared" si="3"/>
        <v>14.600000000000009</v>
      </c>
    </row>
    <row r="205" spans="1:9" x14ac:dyDescent="0.25">
      <c r="A205" s="216"/>
      <c r="B205" s="118">
        <v>42705</v>
      </c>
      <c r="C205" s="109">
        <v>115.8</v>
      </c>
      <c r="D205" s="215"/>
      <c r="E205" s="109">
        <v>97.3</v>
      </c>
      <c r="F205" s="215"/>
      <c r="G205" s="213"/>
      <c r="H205" s="215"/>
      <c r="I205" s="132">
        <f t="shared" si="3"/>
        <v>18.5</v>
      </c>
    </row>
    <row r="206" spans="1:9" x14ac:dyDescent="0.25">
      <c r="A206" s="216" t="s">
        <v>438</v>
      </c>
      <c r="B206" s="137">
        <v>42736</v>
      </c>
      <c r="C206" s="136">
        <v>118.6</v>
      </c>
      <c r="D206" s="215">
        <f>AVERAGE(C206:C208)</f>
        <v>116.16666666666667</v>
      </c>
      <c r="E206" s="136">
        <v>97.4</v>
      </c>
      <c r="F206" s="215">
        <f>AVERAGE(E206:E208)</f>
        <v>98.899999999999991</v>
      </c>
      <c r="G206" s="215">
        <v>0.3</v>
      </c>
      <c r="H206" s="215">
        <v>0.5</v>
      </c>
      <c r="I206" s="144">
        <f t="shared" si="3"/>
        <v>21.199999999999989</v>
      </c>
    </row>
    <row r="207" spans="1:9" x14ac:dyDescent="0.25">
      <c r="A207" s="216"/>
      <c r="B207" s="118">
        <v>42767</v>
      </c>
      <c r="C207" s="109">
        <v>116.7</v>
      </c>
      <c r="D207" s="215"/>
      <c r="E207" s="109">
        <v>99.6</v>
      </c>
      <c r="F207" s="215"/>
      <c r="G207" s="215"/>
      <c r="H207" s="215"/>
      <c r="I207" s="132">
        <f t="shared" si="3"/>
        <v>17.100000000000009</v>
      </c>
    </row>
    <row r="208" spans="1:9" x14ac:dyDescent="0.25">
      <c r="A208" s="216"/>
      <c r="B208" s="118">
        <v>42795</v>
      </c>
      <c r="C208" s="109">
        <v>113.2</v>
      </c>
      <c r="D208" s="215"/>
      <c r="E208" s="109">
        <v>99.7</v>
      </c>
      <c r="F208" s="215"/>
      <c r="G208" s="215"/>
      <c r="H208" s="215"/>
      <c r="I208" s="132">
        <f t="shared" si="3"/>
        <v>13.5</v>
      </c>
    </row>
    <row r="209" spans="1:9" x14ac:dyDescent="0.25">
      <c r="A209" s="216" t="s">
        <v>439</v>
      </c>
      <c r="B209" s="118">
        <v>42826</v>
      </c>
      <c r="C209" s="109">
        <v>112.2</v>
      </c>
      <c r="D209" s="215">
        <f>AVERAGE(C209:C211)</f>
        <v>111.93333333333334</v>
      </c>
      <c r="E209" s="109">
        <v>99</v>
      </c>
      <c r="F209" s="215">
        <f>AVERAGE(E209:E211)</f>
        <v>97.733333333333334</v>
      </c>
      <c r="G209" s="215">
        <v>0.8</v>
      </c>
      <c r="H209" s="215">
        <v>0.2</v>
      </c>
      <c r="I209" s="132">
        <f t="shared" si="3"/>
        <v>13.200000000000003</v>
      </c>
    </row>
    <row r="210" spans="1:9" x14ac:dyDescent="0.25">
      <c r="A210" s="216"/>
      <c r="B210" s="118">
        <v>42856</v>
      </c>
      <c r="C210" s="109">
        <v>111.1</v>
      </c>
      <c r="D210" s="215"/>
      <c r="E210" s="109">
        <v>98</v>
      </c>
      <c r="F210" s="215"/>
      <c r="G210" s="215"/>
      <c r="H210" s="215"/>
      <c r="I210" s="132">
        <f t="shared" si="3"/>
        <v>13.099999999999994</v>
      </c>
    </row>
    <row r="211" spans="1:9" x14ac:dyDescent="0.25">
      <c r="A211" s="216"/>
      <c r="B211" s="118">
        <v>42887</v>
      </c>
      <c r="C211" s="109">
        <v>112.5</v>
      </c>
      <c r="D211" s="215"/>
      <c r="E211" s="109">
        <v>96.2</v>
      </c>
      <c r="F211" s="215"/>
      <c r="G211" s="215"/>
      <c r="H211" s="215"/>
      <c r="I211" s="132">
        <f t="shared" si="3"/>
        <v>16.299999999999997</v>
      </c>
    </row>
    <row r="212" spans="1:9" x14ac:dyDescent="0.25">
      <c r="A212" s="216" t="s">
        <v>440</v>
      </c>
      <c r="B212" s="118">
        <v>42917</v>
      </c>
      <c r="C212" s="109">
        <v>114.7</v>
      </c>
      <c r="D212" s="215">
        <f>AVERAGE(C212:C214)</f>
        <v>113.3</v>
      </c>
      <c r="E212" s="109">
        <v>96.6</v>
      </c>
      <c r="F212" s="215">
        <f>AVERAGE(E212:E214)</f>
        <v>96.666666666666671</v>
      </c>
      <c r="G212" s="215">
        <v>0.6</v>
      </c>
      <c r="H212" s="215">
        <v>0.6</v>
      </c>
      <c r="I212" s="132">
        <f t="shared" si="3"/>
        <v>18.100000000000009</v>
      </c>
    </row>
    <row r="213" spans="1:9" x14ac:dyDescent="0.25">
      <c r="A213" s="216"/>
      <c r="B213" s="118">
        <v>42948</v>
      </c>
      <c r="C213" s="109">
        <v>112</v>
      </c>
      <c r="D213" s="215"/>
      <c r="E213" s="109">
        <v>95.5</v>
      </c>
      <c r="F213" s="215"/>
      <c r="G213" s="215"/>
      <c r="H213" s="215"/>
      <c r="I213" s="132">
        <f t="shared" si="3"/>
        <v>16.5</v>
      </c>
    </row>
    <row r="214" spans="1:9" x14ac:dyDescent="0.25">
      <c r="A214" s="216"/>
      <c r="B214" s="118">
        <v>42979</v>
      </c>
      <c r="C214" s="109">
        <v>113.2</v>
      </c>
      <c r="D214" s="215"/>
      <c r="E214" s="109">
        <v>97.9</v>
      </c>
      <c r="F214" s="215"/>
      <c r="G214" s="215"/>
      <c r="H214" s="215"/>
      <c r="I214" s="132">
        <f t="shared" si="3"/>
        <v>15.299999999999997</v>
      </c>
    </row>
    <row r="215" spans="1:9" x14ac:dyDescent="0.25">
      <c r="A215" s="216" t="s">
        <v>441</v>
      </c>
      <c r="B215" s="118">
        <v>43009</v>
      </c>
      <c r="C215" s="109">
        <v>113.3</v>
      </c>
      <c r="D215" s="215">
        <f>AVERAGE(C215:C217)</f>
        <v>114.39999999999999</v>
      </c>
      <c r="E215" s="109">
        <v>101.4</v>
      </c>
      <c r="F215" s="215">
        <f>AVERAGE(E215:E217)</f>
        <v>101.46666666666668</v>
      </c>
      <c r="G215" s="215">
        <v>0.4</v>
      </c>
      <c r="H215" s="215">
        <v>0.6</v>
      </c>
      <c r="I215" s="132">
        <f t="shared" si="3"/>
        <v>11.899999999999991</v>
      </c>
    </row>
    <row r="216" spans="1:9" x14ac:dyDescent="0.25">
      <c r="A216" s="216"/>
      <c r="B216" s="118">
        <v>43040</v>
      </c>
      <c r="C216" s="109">
        <v>114.3</v>
      </c>
      <c r="D216" s="215"/>
      <c r="E216" s="109">
        <v>99.7</v>
      </c>
      <c r="F216" s="215"/>
      <c r="G216" s="215"/>
      <c r="H216" s="215"/>
      <c r="I216" s="132">
        <f t="shared" si="3"/>
        <v>14.599999999999994</v>
      </c>
    </row>
    <row r="217" spans="1:9" x14ac:dyDescent="0.25">
      <c r="A217" s="216"/>
      <c r="B217" s="118">
        <v>43070</v>
      </c>
      <c r="C217" s="109">
        <v>115.6</v>
      </c>
      <c r="D217" s="215"/>
      <c r="E217" s="109">
        <v>103.3</v>
      </c>
      <c r="F217" s="215"/>
      <c r="G217" s="215"/>
      <c r="H217" s="215"/>
      <c r="I217" s="132">
        <f t="shared" si="3"/>
        <v>12.299999999999997</v>
      </c>
    </row>
    <row r="218" spans="1:9" x14ac:dyDescent="0.25">
      <c r="A218" s="216" t="s">
        <v>442</v>
      </c>
      <c r="B218" s="118">
        <v>43101</v>
      </c>
      <c r="C218" s="109">
        <v>121.4</v>
      </c>
      <c r="D218" s="215">
        <f>AVERAGE(C218:C220)</f>
        <v>119.33333333333333</v>
      </c>
      <c r="E218" s="109">
        <v>105.1</v>
      </c>
      <c r="F218" s="215">
        <f>AVERAGE(E218:E220)</f>
        <v>103.60000000000001</v>
      </c>
      <c r="G218" s="213">
        <v>1</v>
      </c>
      <c r="H218" s="215">
        <v>0.4</v>
      </c>
      <c r="I218" s="132">
        <f t="shared" si="3"/>
        <v>16.300000000000011</v>
      </c>
    </row>
    <row r="219" spans="1:9" x14ac:dyDescent="0.25">
      <c r="A219" s="216"/>
      <c r="B219" s="118">
        <v>43132</v>
      </c>
      <c r="C219" s="109">
        <v>118.9</v>
      </c>
      <c r="D219" s="215"/>
      <c r="E219" s="109">
        <v>102.7</v>
      </c>
      <c r="F219" s="215"/>
      <c r="G219" s="213"/>
      <c r="H219" s="215"/>
      <c r="I219" s="132">
        <f t="shared" si="3"/>
        <v>16.200000000000003</v>
      </c>
    </row>
    <row r="220" spans="1:9" x14ac:dyDescent="0.25">
      <c r="A220" s="216"/>
      <c r="B220" s="118">
        <v>43160</v>
      </c>
      <c r="C220" s="109">
        <v>117.7</v>
      </c>
      <c r="D220" s="215"/>
      <c r="E220" s="109">
        <v>103</v>
      </c>
      <c r="F220" s="215"/>
      <c r="G220" s="213"/>
      <c r="H220" s="215"/>
      <c r="I220" s="132">
        <f t="shared" si="3"/>
        <v>14.700000000000003</v>
      </c>
    </row>
    <row r="221" spans="1:9" x14ac:dyDescent="0.25">
      <c r="A221" s="216" t="s">
        <v>443</v>
      </c>
      <c r="B221" s="118">
        <v>43191</v>
      </c>
      <c r="C221" s="109">
        <v>116.8</v>
      </c>
      <c r="D221" s="215">
        <f>AVERAGE(C221:C223)</f>
        <v>119.16666666666667</v>
      </c>
      <c r="E221" s="109">
        <v>102.4</v>
      </c>
      <c r="F221" s="215">
        <f>AVERAGE(E221:E223)</f>
        <v>102.13333333333333</v>
      </c>
      <c r="G221" s="215">
        <v>0.9</v>
      </c>
      <c r="H221" s="215">
        <v>0.4</v>
      </c>
      <c r="I221" s="132">
        <f t="shared" si="3"/>
        <v>14.399999999999991</v>
      </c>
    </row>
    <row r="222" spans="1:9" x14ac:dyDescent="0.25">
      <c r="A222" s="216"/>
      <c r="B222" s="118">
        <v>43221</v>
      </c>
      <c r="C222" s="109">
        <v>119.9</v>
      </c>
      <c r="D222" s="215"/>
      <c r="E222" s="109">
        <v>101.8</v>
      </c>
      <c r="F222" s="215"/>
      <c r="G222" s="215"/>
      <c r="H222" s="215"/>
      <c r="I222" s="132">
        <f t="shared" si="3"/>
        <v>18.100000000000009</v>
      </c>
    </row>
    <row r="223" spans="1:9" x14ac:dyDescent="0.25">
      <c r="A223" s="216"/>
      <c r="B223" s="118">
        <v>43252</v>
      </c>
      <c r="C223" s="109">
        <v>120.8</v>
      </c>
      <c r="D223" s="215"/>
      <c r="E223" s="109">
        <v>102.2</v>
      </c>
      <c r="F223" s="215"/>
      <c r="G223" s="215"/>
      <c r="H223" s="215"/>
      <c r="I223" s="132">
        <f t="shared" si="3"/>
        <v>18.599999999999994</v>
      </c>
    </row>
    <row r="224" spans="1:9" x14ac:dyDescent="0.25">
      <c r="A224" s="216" t="s">
        <v>444</v>
      </c>
      <c r="B224" s="118">
        <v>43282</v>
      </c>
      <c r="C224" s="109">
        <v>120.1</v>
      </c>
      <c r="D224" s="215">
        <f>AVERAGE(C224:C226)</f>
        <v>118.10000000000001</v>
      </c>
      <c r="E224" s="109">
        <v>106.1</v>
      </c>
      <c r="F224" s="215">
        <f>AVERAGE(E224:E226)</f>
        <v>103.39999999999999</v>
      </c>
      <c r="G224" s="215">
        <v>0.3</v>
      </c>
      <c r="H224" s="215">
        <v>0.4</v>
      </c>
      <c r="I224" s="132">
        <f t="shared" si="3"/>
        <v>14</v>
      </c>
    </row>
    <row r="225" spans="1:9" x14ac:dyDescent="0.25">
      <c r="A225" s="216"/>
      <c r="B225" s="118">
        <v>43313</v>
      </c>
      <c r="C225" s="109">
        <v>116.9</v>
      </c>
      <c r="D225" s="215"/>
      <c r="E225" s="109">
        <v>103.6</v>
      </c>
      <c r="F225" s="215"/>
      <c r="G225" s="215"/>
      <c r="H225" s="215"/>
      <c r="I225" s="132">
        <f t="shared" si="3"/>
        <v>13.300000000000011</v>
      </c>
    </row>
    <row r="226" spans="1:9" x14ac:dyDescent="0.25">
      <c r="A226" s="216"/>
      <c r="B226" s="118">
        <v>43344</v>
      </c>
      <c r="C226" s="109">
        <v>117.3</v>
      </c>
      <c r="D226" s="215"/>
      <c r="E226" s="109">
        <v>100.5</v>
      </c>
      <c r="F226" s="215"/>
      <c r="G226" s="215"/>
      <c r="H226" s="215"/>
      <c r="I226" s="132">
        <f t="shared" si="3"/>
        <v>16.799999999999997</v>
      </c>
    </row>
    <row r="227" spans="1:9" x14ac:dyDescent="0.25">
      <c r="A227" s="216" t="s">
        <v>445</v>
      </c>
      <c r="B227" s="118">
        <v>43374</v>
      </c>
      <c r="C227" s="109">
        <v>116.8</v>
      </c>
      <c r="D227" s="215">
        <f>AVERAGE(C227:C229)</f>
        <v>117.46666666666665</v>
      </c>
      <c r="E227" s="109">
        <v>101.5</v>
      </c>
      <c r="F227" s="215">
        <f>AVERAGE(E227:E229)</f>
        <v>103.40000000000002</v>
      </c>
      <c r="G227" s="215">
        <v>0.1</v>
      </c>
      <c r="H227" s="215">
        <v>0.5</v>
      </c>
      <c r="I227" s="132">
        <f t="shared" si="3"/>
        <v>15.299999999999997</v>
      </c>
    </row>
    <row r="228" spans="1:9" x14ac:dyDescent="0.25">
      <c r="A228" s="216"/>
      <c r="B228" s="118">
        <v>43405</v>
      </c>
      <c r="C228" s="109">
        <v>117.2</v>
      </c>
      <c r="D228" s="215"/>
      <c r="E228" s="109">
        <v>104.3</v>
      </c>
      <c r="F228" s="215"/>
      <c r="G228" s="215"/>
      <c r="H228" s="215"/>
      <c r="I228" s="138">
        <f t="shared" si="3"/>
        <v>12.900000000000006</v>
      </c>
    </row>
    <row r="229" spans="1:9" x14ac:dyDescent="0.25">
      <c r="A229" s="216"/>
      <c r="B229" s="118">
        <v>43435</v>
      </c>
      <c r="C229" s="109">
        <v>118.4</v>
      </c>
      <c r="D229" s="215"/>
      <c r="E229" s="109">
        <v>104.4</v>
      </c>
      <c r="F229" s="215"/>
      <c r="G229" s="215"/>
      <c r="H229" s="215"/>
      <c r="I229" s="138">
        <f t="shared" si="3"/>
        <v>14</v>
      </c>
    </row>
    <row r="230" spans="1:9" x14ac:dyDescent="0.25">
      <c r="A230" s="216" t="s">
        <v>446</v>
      </c>
      <c r="B230" s="118">
        <v>43466</v>
      </c>
      <c r="C230" s="109">
        <f>AVERAGE('CC Question Data (1973-2026)'!AGP30:AGS30)</f>
        <v>116.05</v>
      </c>
      <c r="D230" s="215">
        <f>AVERAGE(C230:C232)</f>
        <v>114.48333333333333</v>
      </c>
      <c r="E230" s="109">
        <v>99.6</v>
      </c>
      <c r="F230" s="215">
        <f>AVERAGE(E230:E232)</f>
        <v>100.73333333333333</v>
      </c>
      <c r="G230" s="215">
        <v>0.5</v>
      </c>
      <c r="H230" s="215">
        <v>0</v>
      </c>
      <c r="I230" s="138">
        <f t="shared" si="3"/>
        <v>16.450000000000003</v>
      </c>
    </row>
    <row r="231" spans="1:9" x14ac:dyDescent="0.25">
      <c r="A231" s="216"/>
      <c r="B231" s="118">
        <v>43497</v>
      </c>
      <c r="C231" s="109">
        <v>115.4</v>
      </c>
      <c r="D231" s="215"/>
      <c r="E231" s="109">
        <v>103.8</v>
      </c>
      <c r="F231" s="215"/>
      <c r="G231" s="215"/>
      <c r="H231" s="215"/>
      <c r="I231" s="138">
        <f t="shared" si="3"/>
        <v>11.600000000000009</v>
      </c>
    </row>
    <row r="232" spans="1:9" x14ac:dyDescent="0.25">
      <c r="A232" s="216"/>
      <c r="B232" s="118">
        <v>43525</v>
      </c>
      <c r="C232" s="109">
        <v>112</v>
      </c>
      <c r="D232" s="215"/>
      <c r="E232" s="109">
        <v>98.8</v>
      </c>
      <c r="F232" s="215"/>
      <c r="G232" s="215"/>
      <c r="H232" s="215"/>
      <c r="I232" s="138">
        <f t="shared" si="3"/>
        <v>13.200000000000003</v>
      </c>
    </row>
    <row r="233" spans="1:9" x14ac:dyDescent="0.25">
      <c r="A233" s="216" t="s">
        <v>447</v>
      </c>
      <c r="B233" s="118">
        <v>43556</v>
      </c>
      <c r="C233" s="109">
        <v>115.7</v>
      </c>
      <c r="D233" s="215">
        <f>AVERAGE(C233:C235)</f>
        <v>116.16666666666667</v>
      </c>
      <c r="E233" s="109">
        <v>100.7</v>
      </c>
      <c r="F233" s="215">
        <f>AVERAGE(E233:E235)</f>
        <v>100.89999999999999</v>
      </c>
      <c r="G233" s="215">
        <v>0.5</v>
      </c>
      <c r="H233" s="215">
        <v>0.6</v>
      </c>
      <c r="I233" s="138">
        <f t="shared" si="3"/>
        <v>15</v>
      </c>
    </row>
    <row r="234" spans="1:9" x14ac:dyDescent="0.25">
      <c r="A234" s="216"/>
      <c r="B234" s="118">
        <v>43586</v>
      </c>
      <c r="C234" s="109">
        <v>116.7</v>
      </c>
      <c r="D234" s="215"/>
      <c r="E234" s="109">
        <v>101.3</v>
      </c>
      <c r="F234" s="215"/>
      <c r="G234" s="215"/>
      <c r="H234" s="215"/>
      <c r="I234" s="138">
        <f t="shared" si="3"/>
        <v>15.400000000000006</v>
      </c>
    </row>
    <row r="235" spans="1:9" x14ac:dyDescent="0.25">
      <c r="A235" s="216"/>
      <c r="B235" s="118">
        <v>43617</v>
      </c>
      <c r="C235" s="109">
        <v>116.1</v>
      </c>
      <c r="D235" s="215"/>
      <c r="E235" s="109">
        <v>100.7</v>
      </c>
      <c r="F235" s="215"/>
      <c r="G235" s="215"/>
      <c r="H235" s="215"/>
      <c r="I235" s="138">
        <f t="shared" si="3"/>
        <v>15.399999999999991</v>
      </c>
    </row>
    <row r="236" spans="1:9" x14ac:dyDescent="0.25">
      <c r="A236" s="216" t="s">
        <v>448</v>
      </c>
      <c r="B236" s="118">
        <v>43647</v>
      </c>
      <c r="C236" s="109">
        <v>116.6</v>
      </c>
      <c r="D236" s="215">
        <f>AVERAGE(C236:C238)</f>
        <v>115.03333333333335</v>
      </c>
      <c r="E236" s="109">
        <v>96.5</v>
      </c>
      <c r="F236" s="215">
        <f>AVERAGE(E236:E238)</f>
        <v>98.233333333333334</v>
      </c>
      <c r="G236" s="215">
        <v>0.4</v>
      </c>
      <c r="H236" s="215">
        <v>0.5</v>
      </c>
      <c r="I236" s="145">
        <f t="shared" si="3"/>
        <v>20.099999999999994</v>
      </c>
    </row>
    <row r="237" spans="1:9" x14ac:dyDescent="0.25">
      <c r="A237" s="216"/>
      <c r="B237" s="118">
        <v>43678</v>
      </c>
      <c r="C237" s="109">
        <v>115.7</v>
      </c>
      <c r="D237" s="215"/>
      <c r="E237" s="109">
        <v>100</v>
      </c>
      <c r="F237" s="215"/>
      <c r="G237" s="215"/>
      <c r="H237" s="215"/>
      <c r="I237" s="138">
        <f t="shared" si="3"/>
        <v>15.700000000000003</v>
      </c>
    </row>
    <row r="238" spans="1:9" x14ac:dyDescent="0.25">
      <c r="A238" s="216"/>
      <c r="B238" s="118">
        <v>43709</v>
      </c>
      <c r="C238" s="109">
        <v>112.8</v>
      </c>
      <c r="D238" s="215"/>
      <c r="E238" s="109">
        <v>98.2</v>
      </c>
      <c r="F238" s="215"/>
      <c r="G238" s="215"/>
      <c r="H238" s="215"/>
      <c r="I238" s="138">
        <f t="shared" si="3"/>
        <v>14.599999999999994</v>
      </c>
    </row>
    <row r="239" spans="1:9" x14ac:dyDescent="0.25">
      <c r="A239" s="216" t="s">
        <v>449</v>
      </c>
      <c r="B239" s="118">
        <v>43739</v>
      </c>
      <c r="C239" s="109">
        <v>111.9</v>
      </c>
      <c r="D239" s="215">
        <f>AVERAGE(C239:C241)</f>
        <v>110.36666666666667</v>
      </c>
      <c r="E239" s="109">
        <v>92.8</v>
      </c>
      <c r="F239" s="215">
        <f>AVERAGE(E239:E241)</f>
        <v>94.966666666666654</v>
      </c>
      <c r="G239" s="215">
        <v>0.5</v>
      </c>
      <c r="H239" s="215">
        <v>0.7</v>
      </c>
      <c r="I239" s="138">
        <f t="shared" si="3"/>
        <v>19.100000000000009</v>
      </c>
    </row>
    <row r="240" spans="1:9" x14ac:dyDescent="0.25">
      <c r="A240" s="216"/>
      <c r="B240" s="118">
        <v>43770</v>
      </c>
      <c r="C240" s="109">
        <v>111.2</v>
      </c>
      <c r="D240" s="215"/>
      <c r="E240" s="109">
        <v>97</v>
      </c>
      <c r="F240" s="215"/>
      <c r="G240" s="215"/>
      <c r="H240" s="215"/>
      <c r="I240" s="138">
        <f t="shared" si="3"/>
        <v>14.200000000000003</v>
      </c>
    </row>
    <row r="241" spans="1:9" x14ac:dyDescent="0.25">
      <c r="A241" s="216"/>
      <c r="B241" s="118">
        <v>43800</v>
      </c>
      <c r="C241" s="109">
        <v>108</v>
      </c>
      <c r="D241" s="215"/>
      <c r="E241" s="109">
        <v>95.1</v>
      </c>
      <c r="F241" s="215"/>
      <c r="G241" s="215"/>
      <c r="H241" s="215"/>
      <c r="I241" s="138">
        <f t="shared" si="3"/>
        <v>12.900000000000006</v>
      </c>
    </row>
    <row r="242" spans="1:9" x14ac:dyDescent="0.25">
      <c r="A242" s="218" t="s">
        <v>450</v>
      </c>
      <c r="B242" s="118">
        <v>43831</v>
      </c>
      <c r="C242" s="109">
        <v>107.4</v>
      </c>
      <c r="D242" s="215">
        <f>AVERAGE(C242:C244)</f>
        <v>101.43333333333334</v>
      </c>
      <c r="E242" s="109">
        <v>93.4</v>
      </c>
      <c r="F242" s="215">
        <f>AVERAGE(E242:E244)</f>
        <v>93.600000000000009</v>
      </c>
      <c r="G242" s="220">
        <v>-0.3</v>
      </c>
      <c r="H242" s="215">
        <v>0.3</v>
      </c>
      <c r="I242" s="138">
        <f t="shared" si="3"/>
        <v>14</v>
      </c>
    </row>
    <row r="243" spans="1:9" x14ac:dyDescent="0.25">
      <c r="A243" s="216"/>
      <c r="B243" s="118">
        <v>43862</v>
      </c>
      <c r="C243" s="109">
        <v>108.4</v>
      </c>
      <c r="D243" s="215"/>
      <c r="E243" s="109">
        <v>95.5</v>
      </c>
      <c r="F243" s="215"/>
      <c r="G243" s="220"/>
      <c r="H243" s="215"/>
      <c r="I243" s="138">
        <f t="shared" si="3"/>
        <v>12.900000000000006</v>
      </c>
    </row>
    <row r="244" spans="1:9" x14ac:dyDescent="0.25">
      <c r="A244" s="216"/>
      <c r="B244" s="118">
        <v>43891</v>
      </c>
      <c r="C244" s="109">
        <v>88.5</v>
      </c>
      <c r="D244" s="215"/>
      <c r="E244" s="109">
        <v>91.9</v>
      </c>
      <c r="F244" s="215"/>
      <c r="G244" s="220"/>
      <c r="H244" s="215"/>
      <c r="I244" s="143">
        <f t="shared" si="3"/>
        <v>-3.4000000000000057</v>
      </c>
    </row>
    <row r="245" spans="1:9" x14ac:dyDescent="0.25">
      <c r="A245" s="216" t="s">
        <v>451</v>
      </c>
      <c r="B245" s="118">
        <v>43922</v>
      </c>
      <c r="C245" s="109">
        <v>79.8</v>
      </c>
      <c r="D245" s="215">
        <f>AVERAGE(C245:C247)</f>
        <v>89.566666666666663</v>
      </c>
      <c r="E245" s="109">
        <v>75.599999999999994</v>
      </c>
      <c r="F245" s="215">
        <f>AVERAGE(E245:E247)</f>
        <v>85.8</v>
      </c>
      <c r="G245" s="217">
        <v>-7</v>
      </c>
      <c r="H245" s="217">
        <v>-1.9</v>
      </c>
      <c r="I245" s="141">
        <f t="shared" si="3"/>
        <v>4.2000000000000028</v>
      </c>
    </row>
    <row r="246" spans="1:9" x14ac:dyDescent="0.25">
      <c r="A246" s="216"/>
      <c r="B246" s="118">
        <v>43952</v>
      </c>
      <c r="C246" s="109">
        <v>92.6</v>
      </c>
      <c r="D246" s="215"/>
      <c r="E246" s="109">
        <v>88.1</v>
      </c>
      <c r="F246" s="215"/>
      <c r="G246" s="217"/>
      <c r="H246" s="217"/>
      <c r="I246" s="141">
        <f t="shared" si="3"/>
        <v>4.5</v>
      </c>
    </row>
    <row r="247" spans="1:9" x14ac:dyDescent="0.25">
      <c r="A247" s="216"/>
      <c r="B247" s="118">
        <v>43983</v>
      </c>
      <c r="C247" s="109">
        <v>96.3</v>
      </c>
      <c r="D247" s="215"/>
      <c r="E247" s="109">
        <v>93.7</v>
      </c>
      <c r="F247" s="215"/>
      <c r="G247" s="217"/>
      <c r="H247" s="217"/>
      <c r="I247" s="141">
        <f t="shared" si="3"/>
        <v>2.5999999999999943</v>
      </c>
    </row>
    <row r="248" spans="1:9" x14ac:dyDescent="0.25">
      <c r="A248" s="216" t="s">
        <v>452</v>
      </c>
      <c r="B248" s="118">
        <v>44013</v>
      </c>
      <c r="C248" s="109">
        <v>90.8</v>
      </c>
      <c r="D248" s="215">
        <f>AVERAGE(C248:C250)</f>
        <v>90.566666666666663</v>
      </c>
      <c r="E248" s="109">
        <v>87.9</v>
      </c>
      <c r="F248" s="215">
        <f>AVERAGE(E248:E250)</f>
        <v>87.033333333333346</v>
      </c>
      <c r="G248" s="213">
        <v>3.3</v>
      </c>
      <c r="H248" s="213">
        <v>1.6</v>
      </c>
      <c r="I248" s="141">
        <f t="shared" si="3"/>
        <v>2.8999999999999915</v>
      </c>
    </row>
    <row r="249" spans="1:9" x14ac:dyDescent="0.25">
      <c r="A249" s="216"/>
      <c r="B249" s="118">
        <v>44044</v>
      </c>
      <c r="C249" s="109">
        <v>89.1</v>
      </c>
      <c r="D249" s="215"/>
      <c r="E249" s="109">
        <v>79.5</v>
      </c>
      <c r="F249" s="215"/>
      <c r="G249" s="213"/>
      <c r="H249" s="213"/>
      <c r="I249" s="141">
        <f t="shared" si="3"/>
        <v>9.5999999999999943</v>
      </c>
    </row>
    <row r="250" spans="1:9" x14ac:dyDescent="0.25">
      <c r="A250" s="216"/>
      <c r="B250" s="118">
        <v>44075</v>
      </c>
      <c r="C250" s="109">
        <v>91.8</v>
      </c>
      <c r="D250" s="215"/>
      <c r="E250" s="109">
        <v>93.7</v>
      </c>
      <c r="F250" s="215"/>
      <c r="G250" s="213"/>
      <c r="H250" s="213"/>
      <c r="I250" s="143">
        <f t="shared" si="3"/>
        <v>-1.9000000000000057</v>
      </c>
    </row>
    <row r="251" spans="1:9" x14ac:dyDescent="0.25">
      <c r="A251" s="216" t="s">
        <v>453</v>
      </c>
      <c r="B251" s="118">
        <v>44105</v>
      </c>
      <c r="C251" s="109">
        <v>96.6</v>
      </c>
      <c r="D251" s="215">
        <f>AVERAGE(C251:C253)</f>
        <v>102.39999999999999</v>
      </c>
      <c r="E251" s="109">
        <v>105</v>
      </c>
      <c r="F251" s="215">
        <f>AVERAGE(E251:E253)</f>
        <v>108.23333333333333</v>
      </c>
      <c r="G251" s="213">
        <v>3.1</v>
      </c>
      <c r="H251" s="215">
        <v>0.9</v>
      </c>
      <c r="I251" s="143">
        <f t="shared" si="3"/>
        <v>-8.4000000000000057</v>
      </c>
    </row>
    <row r="252" spans="1:9" x14ac:dyDescent="0.25">
      <c r="A252" s="216"/>
      <c r="B252" s="118">
        <v>44136</v>
      </c>
      <c r="C252" s="109">
        <v>102.3</v>
      </c>
      <c r="D252" s="215"/>
      <c r="E252" s="109">
        <v>107.7</v>
      </c>
      <c r="F252" s="215"/>
      <c r="G252" s="213"/>
      <c r="H252" s="215"/>
      <c r="I252" s="143">
        <f t="shared" si="3"/>
        <v>-5.4000000000000057</v>
      </c>
    </row>
    <row r="253" spans="1:9" x14ac:dyDescent="0.25">
      <c r="A253" s="216"/>
      <c r="B253" s="118">
        <v>44166</v>
      </c>
      <c r="C253" s="109">
        <v>108.3</v>
      </c>
      <c r="D253" s="215"/>
      <c r="E253" s="109">
        <v>112</v>
      </c>
      <c r="F253" s="215"/>
      <c r="G253" s="213"/>
      <c r="H253" s="215"/>
      <c r="I253" s="143">
        <f t="shared" si="3"/>
        <v>-3.7000000000000028</v>
      </c>
    </row>
    <row r="254" spans="1:9" x14ac:dyDescent="0.25">
      <c r="A254" s="216" t="s">
        <v>454</v>
      </c>
      <c r="B254" s="118">
        <v>44197</v>
      </c>
      <c r="C254" s="109">
        <v>109.6</v>
      </c>
      <c r="D254" s="215">
        <f>AVERAGE(C254:C256)</f>
        <v>110.36666666666667</v>
      </c>
      <c r="E254" s="109">
        <v>107</v>
      </c>
      <c r="F254" s="215">
        <f>AVERAGE(E254:E256)</f>
        <v>109.3</v>
      </c>
      <c r="G254" s="213">
        <v>1.8</v>
      </c>
      <c r="H254" s="215">
        <v>0.6</v>
      </c>
      <c r="I254" s="141">
        <f t="shared" si="3"/>
        <v>2.5999999999999943</v>
      </c>
    </row>
    <row r="255" spans="1:9" x14ac:dyDescent="0.25">
      <c r="A255" s="216"/>
      <c r="B255" s="118">
        <v>44228</v>
      </c>
      <c r="C255" s="109">
        <v>110.6</v>
      </c>
      <c r="D255" s="215"/>
      <c r="E255" s="109">
        <v>109.1</v>
      </c>
      <c r="F255" s="215"/>
      <c r="G255" s="213"/>
      <c r="H255" s="215"/>
      <c r="I255" s="141">
        <f t="shared" si="3"/>
        <v>1.5</v>
      </c>
    </row>
    <row r="256" spans="1:9" x14ac:dyDescent="0.25">
      <c r="A256" s="216"/>
      <c r="B256" s="118">
        <v>44256</v>
      </c>
      <c r="C256" s="109">
        <v>110.9</v>
      </c>
      <c r="D256" s="215"/>
      <c r="E256" s="109">
        <v>111.8</v>
      </c>
      <c r="F256" s="215"/>
      <c r="G256" s="213"/>
      <c r="H256" s="215"/>
      <c r="I256" s="143">
        <f t="shared" si="3"/>
        <v>-0.89999999999999147</v>
      </c>
    </row>
    <row r="257" spans="1:9" x14ac:dyDescent="0.25">
      <c r="A257" s="216" t="s">
        <v>455</v>
      </c>
      <c r="B257" s="118">
        <v>44287</v>
      </c>
      <c r="C257" s="109">
        <v>112.1</v>
      </c>
      <c r="D257" s="219">
        <f>AVERAGE(C257:C259)</f>
        <v>112.09999999999998</v>
      </c>
      <c r="E257" s="109">
        <v>118.8</v>
      </c>
      <c r="F257" s="215">
        <f>AVERAGE(E257:E259)</f>
        <v>113.03333333333332</v>
      </c>
      <c r="G257" s="215">
        <v>0.7</v>
      </c>
      <c r="H257" s="215">
        <v>0.8</v>
      </c>
      <c r="I257" s="143">
        <f t="shared" si="3"/>
        <v>-6.7000000000000028</v>
      </c>
    </row>
    <row r="258" spans="1:9" x14ac:dyDescent="0.25">
      <c r="A258" s="216"/>
      <c r="B258" s="118">
        <v>44317</v>
      </c>
      <c r="C258" s="109">
        <v>112.8</v>
      </c>
      <c r="D258" s="219"/>
      <c r="E258" s="109">
        <v>113.1</v>
      </c>
      <c r="F258" s="215"/>
      <c r="G258" s="215"/>
      <c r="H258" s="215"/>
      <c r="I258" s="143">
        <f t="shared" si="3"/>
        <v>-0.29999999999999716</v>
      </c>
    </row>
    <row r="259" spans="1:9" x14ac:dyDescent="0.25">
      <c r="A259" s="216"/>
      <c r="B259" s="118">
        <v>44348</v>
      </c>
      <c r="C259" s="109">
        <v>111.4</v>
      </c>
      <c r="D259" s="219"/>
      <c r="E259" s="109">
        <v>107.2</v>
      </c>
      <c r="F259" s="215"/>
      <c r="G259" s="215"/>
      <c r="H259" s="215"/>
      <c r="I259" s="141">
        <f t="shared" si="3"/>
        <v>4.2000000000000028</v>
      </c>
    </row>
    <row r="260" spans="1:9" x14ac:dyDescent="0.25">
      <c r="A260" s="216" t="s">
        <v>456</v>
      </c>
      <c r="B260" s="118">
        <v>44378</v>
      </c>
      <c r="C260" s="109">
        <v>108.6</v>
      </c>
      <c r="D260" s="215">
        <f>AVERAGE(C260:C262)</f>
        <v>103.59999999999998</v>
      </c>
      <c r="E260" s="109">
        <v>108.8</v>
      </c>
      <c r="F260" s="215">
        <f>AVERAGE(E260:E262)</f>
        <v>106.36666666666666</v>
      </c>
      <c r="G260" s="217">
        <v>-1.9</v>
      </c>
      <c r="H260" s="215">
        <v>0.8</v>
      </c>
      <c r="I260" s="143">
        <f t="shared" si="3"/>
        <v>-0.20000000000000284</v>
      </c>
    </row>
    <row r="261" spans="1:9" x14ac:dyDescent="0.25">
      <c r="A261" s="216"/>
      <c r="B261" s="118">
        <v>44409</v>
      </c>
      <c r="C261" s="109">
        <v>100.6</v>
      </c>
      <c r="D261" s="215"/>
      <c r="E261" s="109">
        <v>104.1</v>
      </c>
      <c r="F261" s="215"/>
      <c r="G261" s="217"/>
      <c r="H261" s="215"/>
      <c r="I261" s="147">
        <f t="shared" si="3"/>
        <v>-3.5</v>
      </c>
    </row>
    <row r="262" spans="1:9" x14ac:dyDescent="0.25">
      <c r="A262" s="216"/>
      <c r="B262" s="118">
        <v>44440</v>
      </c>
      <c r="C262" s="109">
        <v>101.6</v>
      </c>
      <c r="D262" s="215"/>
      <c r="E262" s="109">
        <v>106.2</v>
      </c>
      <c r="F262" s="215"/>
      <c r="G262" s="217"/>
      <c r="H262" s="215"/>
      <c r="I262" s="147">
        <f t="shared" si="3"/>
        <v>-4.6000000000000085</v>
      </c>
    </row>
    <row r="263" spans="1:9" x14ac:dyDescent="0.25">
      <c r="A263" s="216" t="s">
        <v>457</v>
      </c>
      <c r="B263" s="118">
        <v>44470</v>
      </c>
      <c r="C263" s="109">
        <v>104.9</v>
      </c>
      <c r="D263" s="215">
        <f>AVERAGE(C263:C265)</f>
        <v>106.63333333333333</v>
      </c>
      <c r="E263" s="109">
        <v>104.6</v>
      </c>
      <c r="F263" s="215">
        <f>AVERAGE(E263:E265)</f>
        <v>104.73333333333333</v>
      </c>
      <c r="G263" s="213">
        <v>3.4</v>
      </c>
      <c r="H263" s="213">
        <v>1.3</v>
      </c>
      <c r="I263" s="148">
        <f t="shared" si="3"/>
        <v>0.30000000000001137</v>
      </c>
    </row>
    <row r="264" spans="1:9" x14ac:dyDescent="0.25">
      <c r="A264" s="216"/>
      <c r="B264" s="118">
        <v>44501</v>
      </c>
      <c r="C264" s="109">
        <v>107.5</v>
      </c>
      <c r="D264" s="215"/>
      <c r="E264" s="109">
        <v>105.3</v>
      </c>
      <c r="F264" s="215"/>
      <c r="G264" s="213"/>
      <c r="H264" s="213"/>
      <c r="I264" s="148">
        <f t="shared" si="3"/>
        <v>2.2000000000000028</v>
      </c>
    </row>
    <row r="265" spans="1:9" x14ac:dyDescent="0.25">
      <c r="A265" s="216"/>
      <c r="B265" s="118">
        <v>44531</v>
      </c>
      <c r="C265" s="109">
        <v>107.5</v>
      </c>
      <c r="D265" s="215"/>
      <c r="E265" s="109">
        <v>104.3</v>
      </c>
      <c r="F265" s="215"/>
      <c r="G265" s="213"/>
      <c r="H265" s="213"/>
      <c r="I265" s="148">
        <f t="shared" ref="I265:I320" si="4">C265-E265</f>
        <v>3.2000000000000028</v>
      </c>
    </row>
    <row r="266" spans="1:9" x14ac:dyDescent="0.25">
      <c r="A266" s="216" t="s">
        <v>458</v>
      </c>
      <c r="B266" s="118">
        <v>44562</v>
      </c>
      <c r="C266" s="109">
        <v>101.4</v>
      </c>
      <c r="D266" s="215">
        <f>AVERAGE(C266:C268)</f>
        <v>99</v>
      </c>
      <c r="E266" s="109">
        <v>102.2</v>
      </c>
      <c r="F266" s="215">
        <f>AVERAGE(E266:E268)</f>
        <v>99.866666666666674</v>
      </c>
      <c r="G266" s="215">
        <v>0.8</v>
      </c>
      <c r="H266" s="213">
        <v>2.1</v>
      </c>
      <c r="I266" s="147">
        <f t="shared" si="4"/>
        <v>-0.79999999999999716</v>
      </c>
    </row>
    <row r="267" spans="1:9" x14ac:dyDescent="0.25">
      <c r="A267" s="216"/>
      <c r="B267" s="118">
        <v>44593</v>
      </c>
      <c r="C267" s="109">
        <v>101</v>
      </c>
      <c r="D267" s="215"/>
      <c r="E267" s="109">
        <v>100.8</v>
      </c>
      <c r="F267" s="215"/>
      <c r="G267" s="215"/>
      <c r="H267" s="213"/>
      <c r="I267" s="148">
        <f t="shared" si="4"/>
        <v>0.20000000000000284</v>
      </c>
    </row>
    <row r="268" spans="1:9" x14ac:dyDescent="0.25">
      <c r="A268" s="216"/>
      <c r="B268" s="118">
        <v>44621</v>
      </c>
      <c r="C268" s="109">
        <v>94.6</v>
      </c>
      <c r="D268" s="215"/>
      <c r="E268" s="109">
        <v>96.6</v>
      </c>
      <c r="F268" s="215"/>
      <c r="G268" s="215"/>
      <c r="H268" s="213"/>
      <c r="I268" s="143">
        <f t="shared" si="4"/>
        <v>-2</v>
      </c>
    </row>
    <row r="269" spans="1:9" x14ac:dyDescent="0.25">
      <c r="A269" s="216" t="s">
        <v>476</v>
      </c>
      <c r="B269" s="118">
        <v>44652</v>
      </c>
      <c r="C269" s="109">
        <v>95.3</v>
      </c>
      <c r="D269" s="215">
        <f>AVERAGE(C269:C271)</f>
        <v>90.2</v>
      </c>
      <c r="E269" s="109">
        <v>95.8</v>
      </c>
      <c r="F269" s="215">
        <f>AVERAGE(E269:E271)</f>
        <v>90.866666666666674</v>
      </c>
      <c r="G269" s="215">
        <v>0.9</v>
      </c>
      <c r="H269" s="213">
        <v>1.8</v>
      </c>
      <c r="I269" s="143">
        <f t="shared" si="4"/>
        <v>-0.5</v>
      </c>
    </row>
    <row r="270" spans="1:9" x14ac:dyDescent="0.25">
      <c r="A270" s="216"/>
      <c r="B270" s="118">
        <v>44682</v>
      </c>
      <c r="C270" s="109">
        <v>90.3</v>
      </c>
      <c r="D270" s="215"/>
      <c r="E270" s="109">
        <v>90.4</v>
      </c>
      <c r="F270" s="215"/>
      <c r="G270" s="215"/>
      <c r="H270" s="213"/>
      <c r="I270" s="143">
        <f t="shared" si="4"/>
        <v>-0.10000000000000853</v>
      </c>
    </row>
    <row r="271" spans="1:9" x14ac:dyDescent="0.25">
      <c r="A271" s="216"/>
      <c r="B271" s="118">
        <v>44713</v>
      </c>
      <c r="C271" s="109">
        <v>85</v>
      </c>
      <c r="D271" s="215"/>
      <c r="E271" s="109">
        <v>86.4</v>
      </c>
      <c r="F271" s="215"/>
      <c r="G271" s="215"/>
      <c r="H271" s="213"/>
      <c r="I271" s="143">
        <f t="shared" si="4"/>
        <v>-1.4000000000000057</v>
      </c>
    </row>
    <row r="272" spans="1:9" x14ac:dyDescent="0.25">
      <c r="A272" s="216" t="s">
        <v>459</v>
      </c>
      <c r="B272" s="118">
        <v>44743</v>
      </c>
      <c r="C272" s="109">
        <v>82.8</v>
      </c>
      <c r="D272" s="215">
        <f>AVERAGE(C272:C274)</f>
        <v>84.033333333333317</v>
      </c>
      <c r="E272" s="109">
        <v>83.8</v>
      </c>
      <c r="F272" s="215">
        <f>AVERAGE(E272:E274)</f>
        <v>83.13333333333334</v>
      </c>
      <c r="G272" s="215">
        <v>0.6</v>
      </c>
      <c r="H272" s="213">
        <v>1.8</v>
      </c>
      <c r="I272" s="143">
        <f t="shared" si="4"/>
        <v>-1</v>
      </c>
    </row>
    <row r="273" spans="1:9" x14ac:dyDescent="0.25">
      <c r="A273" s="216"/>
      <c r="B273" s="118">
        <v>44774</v>
      </c>
      <c r="C273" s="109">
        <v>83.6</v>
      </c>
      <c r="D273" s="215"/>
      <c r="E273" s="109">
        <v>81.2</v>
      </c>
      <c r="F273" s="215"/>
      <c r="G273" s="215"/>
      <c r="H273" s="213"/>
      <c r="I273" s="141">
        <f t="shared" si="4"/>
        <v>2.3999999999999915</v>
      </c>
    </row>
    <row r="274" spans="1:9" x14ac:dyDescent="0.25">
      <c r="A274" s="216"/>
      <c r="B274" s="118">
        <v>44805</v>
      </c>
      <c r="C274" s="109">
        <v>85.7</v>
      </c>
      <c r="D274" s="215"/>
      <c r="E274" s="109">
        <v>84.4</v>
      </c>
      <c r="F274" s="215"/>
      <c r="G274" s="215"/>
      <c r="H274" s="213"/>
      <c r="I274" s="141">
        <f t="shared" si="4"/>
        <v>1.2999999999999972</v>
      </c>
    </row>
    <row r="275" spans="1:9" x14ac:dyDescent="0.25">
      <c r="A275" s="216" t="s">
        <v>460</v>
      </c>
      <c r="B275" s="118">
        <v>44835</v>
      </c>
      <c r="C275" s="109">
        <v>84.2</v>
      </c>
      <c r="D275" s="215">
        <f>AVERAGE(C275:C277)</f>
        <v>82.399999999999991</v>
      </c>
      <c r="E275" s="109">
        <v>83.7</v>
      </c>
      <c r="F275" s="215">
        <f>AVERAGE(E275:E277)</f>
        <v>80.666666666666671</v>
      </c>
      <c r="G275" s="215">
        <v>0.5</v>
      </c>
      <c r="H275" s="213">
        <v>1.9</v>
      </c>
      <c r="I275" s="141">
        <f t="shared" si="4"/>
        <v>0.5</v>
      </c>
    </row>
    <row r="276" spans="1:9" x14ac:dyDescent="0.25">
      <c r="A276" s="216"/>
      <c r="B276" s="118">
        <v>44866</v>
      </c>
      <c r="C276" s="109">
        <v>80.2</v>
      </c>
      <c r="D276" s="215"/>
      <c r="E276" s="109">
        <v>78</v>
      </c>
      <c r="F276" s="215"/>
      <c r="G276" s="215"/>
      <c r="H276" s="213"/>
      <c r="I276" s="141">
        <f t="shared" si="4"/>
        <v>2.2000000000000028</v>
      </c>
    </row>
    <row r="277" spans="1:9" x14ac:dyDescent="0.25">
      <c r="A277" s="216"/>
      <c r="B277" s="118">
        <v>44896</v>
      </c>
      <c r="C277" s="109">
        <v>82.8</v>
      </c>
      <c r="D277" s="215"/>
      <c r="E277" s="109">
        <v>80.3</v>
      </c>
      <c r="F277" s="215"/>
      <c r="G277" s="215"/>
      <c r="H277" s="213"/>
      <c r="I277" s="141">
        <f t="shared" si="4"/>
        <v>2.5</v>
      </c>
    </row>
    <row r="278" spans="1:9" x14ac:dyDescent="0.25">
      <c r="A278" s="216" t="s">
        <v>477</v>
      </c>
      <c r="B278" s="118">
        <v>44927</v>
      </c>
      <c r="C278" s="109">
        <v>86.9</v>
      </c>
      <c r="D278" s="215">
        <f>AVERAGE(C278:C280)</f>
        <v>81.63333333333334</v>
      </c>
      <c r="E278" s="109">
        <v>84.3</v>
      </c>
      <c r="F278" s="215">
        <f>AVERAGE(E278:E280)</f>
        <v>80.433333333333337</v>
      </c>
      <c r="G278" s="215">
        <v>0.2</v>
      </c>
      <c r="H278" s="213">
        <v>1.4</v>
      </c>
      <c r="I278" s="141">
        <f t="shared" si="4"/>
        <v>2.6000000000000085</v>
      </c>
    </row>
    <row r="279" spans="1:9" x14ac:dyDescent="0.25">
      <c r="A279" s="216"/>
      <c r="B279" s="118">
        <v>44958</v>
      </c>
      <c r="C279" s="109">
        <v>80.5</v>
      </c>
      <c r="D279" s="215"/>
      <c r="E279" s="109">
        <v>78.5</v>
      </c>
      <c r="F279" s="215"/>
      <c r="G279" s="215"/>
      <c r="H279" s="213"/>
      <c r="I279" s="141">
        <f t="shared" si="4"/>
        <v>2</v>
      </c>
    </row>
    <row r="280" spans="1:9" x14ac:dyDescent="0.25">
      <c r="A280" s="216"/>
      <c r="B280" s="118">
        <v>44986</v>
      </c>
      <c r="C280" s="109">
        <v>77.5</v>
      </c>
      <c r="D280" s="215"/>
      <c r="E280" s="109">
        <v>78.5</v>
      </c>
      <c r="F280" s="215"/>
      <c r="G280" s="215"/>
      <c r="H280" s="213"/>
      <c r="I280" s="143">
        <f t="shared" si="4"/>
        <v>-1</v>
      </c>
    </row>
    <row r="281" spans="1:9" x14ac:dyDescent="0.25">
      <c r="A281" s="216" t="s">
        <v>478</v>
      </c>
      <c r="B281" s="118">
        <v>45017</v>
      </c>
      <c r="C281" s="109">
        <v>78.5</v>
      </c>
      <c r="D281" s="215">
        <f>AVERAGE(C281:C283)</f>
        <v>76.400000000000006</v>
      </c>
      <c r="E281" s="109">
        <v>85.8</v>
      </c>
      <c r="F281" s="215">
        <f>AVERAGE(E281:E283)</f>
        <v>81.333333333333329</v>
      </c>
      <c r="G281" s="215">
        <v>0.4</v>
      </c>
      <c r="H281" s="215">
        <v>0.8</v>
      </c>
      <c r="I281" s="143">
        <f t="shared" si="4"/>
        <v>-7.2999999999999972</v>
      </c>
    </row>
    <row r="282" spans="1:9" x14ac:dyDescent="0.25">
      <c r="A282" s="216"/>
      <c r="B282" s="118">
        <v>45047</v>
      </c>
      <c r="C282" s="109">
        <v>76.8</v>
      </c>
      <c r="D282" s="215"/>
      <c r="E282" s="109">
        <v>79</v>
      </c>
      <c r="F282" s="215"/>
      <c r="G282" s="215"/>
      <c r="H282" s="215"/>
      <c r="I282" s="143">
        <f t="shared" si="4"/>
        <v>-2.2000000000000028</v>
      </c>
    </row>
    <row r="283" spans="1:9" x14ac:dyDescent="0.25">
      <c r="A283" s="216"/>
      <c r="B283" s="118">
        <v>45078</v>
      </c>
      <c r="C283" s="109">
        <v>73.900000000000006</v>
      </c>
      <c r="D283" s="215"/>
      <c r="E283" s="109">
        <v>79.2</v>
      </c>
      <c r="F283" s="215"/>
      <c r="G283" s="215"/>
      <c r="H283" s="215"/>
      <c r="I283" s="143">
        <f t="shared" si="4"/>
        <v>-5.2999999999999972</v>
      </c>
    </row>
    <row r="284" spans="1:9" x14ac:dyDescent="0.25">
      <c r="A284" s="216" t="s">
        <v>479</v>
      </c>
      <c r="B284" s="118">
        <v>45108</v>
      </c>
      <c r="C284" s="109">
        <v>73.8</v>
      </c>
      <c r="D284" s="215">
        <f>AVERAGE(C284:C286)</f>
        <v>76.36666666666666</v>
      </c>
      <c r="E284" s="109">
        <v>81.3</v>
      </c>
      <c r="F284" s="215">
        <f>AVERAGE(E284:E286)</f>
        <v>80.666666666666671</v>
      </c>
      <c r="G284" s="215">
        <v>0.2</v>
      </c>
      <c r="H284" s="213">
        <v>1.2</v>
      </c>
      <c r="I284" s="147">
        <f t="shared" si="4"/>
        <v>-7.5</v>
      </c>
    </row>
    <row r="285" spans="1:9" x14ac:dyDescent="0.25">
      <c r="A285" s="216"/>
      <c r="B285" s="118">
        <v>45139</v>
      </c>
      <c r="C285" s="109">
        <v>76.8</v>
      </c>
      <c r="D285" s="215"/>
      <c r="E285" s="109">
        <v>81</v>
      </c>
      <c r="F285" s="215"/>
      <c r="G285" s="215"/>
      <c r="H285" s="213"/>
      <c r="I285" s="147">
        <f t="shared" si="4"/>
        <v>-4.2000000000000028</v>
      </c>
    </row>
    <row r="286" spans="1:9" x14ac:dyDescent="0.25">
      <c r="A286" s="216"/>
      <c r="B286" s="118">
        <v>45170</v>
      </c>
      <c r="C286" s="109">
        <v>78.5</v>
      </c>
      <c r="D286" s="215"/>
      <c r="E286" s="109">
        <v>79.7</v>
      </c>
      <c r="F286" s="215"/>
      <c r="G286" s="215"/>
      <c r="H286" s="213"/>
      <c r="I286" s="147">
        <f t="shared" si="4"/>
        <v>-1.2000000000000028</v>
      </c>
    </row>
    <row r="287" spans="1:9" x14ac:dyDescent="0.25">
      <c r="A287" s="216" t="s">
        <v>480</v>
      </c>
      <c r="B287" s="118">
        <v>45200</v>
      </c>
      <c r="C287" s="109">
        <v>77.900000000000006</v>
      </c>
      <c r="D287" s="215">
        <f>AVERAGE(C287:C289)</f>
        <v>77.466666666666669</v>
      </c>
      <c r="E287" s="109">
        <v>82</v>
      </c>
      <c r="F287" s="215">
        <f>AVERAGE(E287:E289)</f>
        <v>81.333333333333329</v>
      </c>
      <c r="G287" s="215">
        <v>0.2</v>
      </c>
      <c r="H287" s="215">
        <v>0.6</v>
      </c>
      <c r="I287" s="147">
        <f t="shared" si="4"/>
        <v>-4.0999999999999943</v>
      </c>
    </row>
    <row r="288" spans="1:9" x14ac:dyDescent="0.25">
      <c r="A288" s="216"/>
      <c r="B288" s="118">
        <v>45231</v>
      </c>
      <c r="C288" s="109">
        <v>75.5</v>
      </c>
      <c r="D288" s="215"/>
      <c r="E288" s="109">
        <v>79.900000000000006</v>
      </c>
      <c r="F288" s="215"/>
      <c r="G288" s="215"/>
      <c r="H288" s="215"/>
      <c r="I288" s="147">
        <f t="shared" si="4"/>
        <v>-4.4000000000000057</v>
      </c>
    </row>
    <row r="289" spans="1:9" x14ac:dyDescent="0.25">
      <c r="A289" s="216"/>
      <c r="B289" s="118">
        <v>45261</v>
      </c>
      <c r="C289" s="109">
        <v>79</v>
      </c>
      <c r="D289" s="215"/>
      <c r="E289" s="109">
        <v>82.1</v>
      </c>
      <c r="F289" s="215"/>
      <c r="G289" s="215"/>
      <c r="H289" s="215"/>
      <c r="I289" s="147">
        <f t="shared" si="4"/>
        <v>-3.0999999999999943</v>
      </c>
    </row>
    <row r="290" spans="1:9" x14ac:dyDescent="0.25">
      <c r="A290" s="216" t="s">
        <v>509</v>
      </c>
      <c r="B290" s="118">
        <v>45292</v>
      </c>
      <c r="C290" s="109">
        <v>84</v>
      </c>
      <c r="D290" s="215">
        <f>AVERAGE(C290:C292)</f>
        <v>83.100000000000009</v>
      </c>
      <c r="E290" s="109">
        <v>81</v>
      </c>
      <c r="F290" s="215">
        <f>AVERAGE(E290:E292)</f>
        <v>83.8</v>
      </c>
      <c r="G290" s="215">
        <v>0.1</v>
      </c>
      <c r="H290" s="213">
        <v>1</v>
      </c>
      <c r="I290" s="141">
        <f t="shared" si="4"/>
        <v>3</v>
      </c>
    </row>
    <row r="291" spans="1:9" x14ac:dyDescent="0.25">
      <c r="A291" s="216"/>
      <c r="B291" s="118">
        <v>45323</v>
      </c>
      <c r="C291" s="109">
        <v>83.1</v>
      </c>
      <c r="D291" s="215"/>
      <c r="E291" s="109">
        <v>86</v>
      </c>
      <c r="F291" s="215"/>
      <c r="G291" s="215"/>
      <c r="H291" s="213"/>
      <c r="I291" s="143">
        <f t="shared" si="4"/>
        <v>-2.9000000000000057</v>
      </c>
    </row>
    <row r="292" spans="1:9" x14ac:dyDescent="0.25">
      <c r="A292" s="216"/>
      <c r="B292" s="118">
        <v>45352</v>
      </c>
      <c r="C292" s="109">
        <v>82.2</v>
      </c>
      <c r="D292" s="215"/>
      <c r="E292" s="109">
        <v>84.4</v>
      </c>
      <c r="F292" s="215"/>
      <c r="G292" s="215"/>
      <c r="H292" s="213"/>
      <c r="I292" s="143">
        <f t="shared" si="4"/>
        <v>-2.2000000000000028</v>
      </c>
    </row>
    <row r="293" spans="1:9" x14ac:dyDescent="0.25">
      <c r="A293" s="216" t="s">
        <v>510</v>
      </c>
      <c r="B293" s="118">
        <v>45383</v>
      </c>
      <c r="C293" s="109">
        <v>81.900000000000006</v>
      </c>
      <c r="D293" s="215">
        <f>AVERAGE(C293:C295)</f>
        <v>80.833333333333343</v>
      </c>
      <c r="E293" s="109">
        <v>82.4</v>
      </c>
      <c r="F293" s="215">
        <f>AVERAGE(E293:E295)</f>
        <v>82.733333333333334</v>
      </c>
      <c r="G293" s="215">
        <v>0.2</v>
      </c>
      <c r="H293" s="213">
        <v>1</v>
      </c>
      <c r="I293" s="143">
        <f t="shared" si="4"/>
        <v>-0.5</v>
      </c>
    </row>
    <row r="294" spans="1:9" x14ac:dyDescent="0.25">
      <c r="A294" s="216"/>
      <c r="B294" s="118">
        <v>45413</v>
      </c>
      <c r="C294" s="109">
        <v>80.7</v>
      </c>
      <c r="D294" s="215"/>
      <c r="E294" s="109">
        <v>82.2</v>
      </c>
      <c r="F294" s="215"/>
      <c r="G294" s="215"/>
      <c r="H294" s="213"/>
      <c r="I294" s="143">
        <f t="shared" si="4"/>
        <v>-1.5</v>
      </c>
    </row>
    <row r="295" spans="1:9" x14ac:dyDescent="0.25">
      <c r="A295" s="216"/>
      <c r="B295" s="118">
        <v>45444</v>
      </c>
      <c r="C295" s="109">
        <v>79.900000000000006</v>
      </c>
      <c r="D295" s="215"/>
      <c r="E295" s="109">
        <v>83.6</v>
      </c>
      <c r="F295" s="215"/>
      <c r="G295" s="215"/>
      <c r="H295" s="213"/>
      <c r="I295" s="143">
        <f t="shared" si="4"/>
        <v>-3.6999999999999886</v>
      </c>
    </row>
    <row r="296" spans="1:9" x14ac:dyDescent="0.25">
      <c r="A296" s="216" t="s">
        <v>511</v>
      </c>
      <c r="B296" s="118">
        <v>45474</v>
      </c>
      <c r="C296" s="109">
        <v>80.8</v>
      </c>
      <c r="D296" s="215">
        <f>AVERAGE(C296:C298)</f>
        <v>82.2</v>
      </c>
      <c r="E296" s="109">
        <v>82.7</v>
      </c>
      <c r="F296" s="215">
        <f>AVERAGE(E296:E298)</f>
        <v>84.1</v>
      </c>
      <c r="G296" s="215">
        <v>0.3</v>
      </c>
      <c r="H296" s="215">
        <v>0.2</v>
      </c>
      <c r="I296" s="143">
        <f t="shared" si="4"/>
        <v>-1.9000000000000057</v>
      </c>
    </row>
    <row r="297" spans="1:9" x14ac:dyDescent="0.25">
      <c r="A297" s="216"/>
      <c r="B297" s="118">
        <v>45505</v>
      </c>
      <c r="C297" s="109">
        <v>82.8</v>
      </c>
      <c r="D297" s="215"/>
      <c r="E297" s="109">
        <v>85</v>
      </c>
      <c r="F297" s="215"/>
      <c r="G297" s="215"/>
      <c r="H297" s="215"/>
      <c r="I297" s="143">
        <f t="shared" si="4"/>
        <v>-2.2000000000000028</v>
      </c>
    </row>
    <row r="298" spans="1:9" x14ac:dyDescent="0.25">
      <c r="A298" s="216"/>
      <c r="B298" s="118">
        <v>45536</v>
      </c>
      <c r="C298" s="109">
        <v>83</v>
      </c>
      <c r="D298" s="215"/>
      <c r="E298" s="109">
        <v>84.6</v>
      </c>
      <c r="F298" s="215"/>
      <c r="G298" s="215"/>
      <c r="H298" s="215"/>
      <c r="I298" s="143">
        <f t="shared" si="4"/>
        <v>-1.5999999999999943</v>
      </c>
    </row>
    <row r="299" spans="1:9" x14ac:dyDescent="0.25">
      <c r="A299" s="216" t="s">
        <v>512</v>
      </c>
      <c r="B299" s="118">
        <v>45566</v>
      </c>
      <c r="C299" s="109">
        <v>84.3</v>
      </c>
      <c r="D299" s="215">
        <f>AVERAGE(C299:C301)</f>
        <v>85.59999999999998</v>
      </c>
      <c r="E299" s="109">
        <v>89.8</v>
      </c>
      <c r="F299" s="215">
        <f>AVERAGE(E299:E301)</f>
        <v>92.399999999999991</v>
      </c>
      <c r="G299" s="215">
        <v>0.6</v>
      </c>
      <c r="H299" s="215">
        <v>0.2</v>
      </c>
      <c r="I299" s="143">
        <f t="shared" si="4"/>
        <v>-5.5</v>
      </c>
    </row>
    <row r="300" spans="1:9" x14ac:dyDescent="0.25">
      <c r="A300" s="216"/>
      <c r="B300" s="118">
        <v>45597</v>
      </c>
      <c r="C300" s="109">
        <v>86.6</v>
      </c>
      <c r="D300" s="215"/>
      <c r="E300" s="109">
        <v>94.6</v>
      </c>
      <c r="F300" s="215"/>
      <c r="G300" s="215"/>
      <c r="H300" s="215"/>
      <c r="I300" s="143">
        <f t="shared" si="4"/>
        <v>-8</v>
      </c>
    </row>
    <row r="301" spans="1:9" x14ac:dyDescent="0.25">
      <c r="A301" s="216"/>
      <c r="B301" s="118">
        <v>45627</v>
      </c>
      <c r="C301" s="109">
        <v>85.9</v>
      </c>
      <c r="D301" s="215"/>
      <c r="E301" s="109">
        <v>92.8</v>
      </c>
      <c r="F301" s="215"/>
      <c r="G301" s="215"/>
      <c r="H301" s="215"/>
      <c r="I301" s="143">
        <f t="shared" si="4"/>
        <v>-6.8999999999999915</v>
      </c>
    </row>
    <row r="302" spans="1:9" ht="15" customHeight="1" x14ac:dyDescent="0.25">
      <c r="A302" s="216" t="s">
        <v>542</v>
      </c>
      <c r="B302" s="118">
        <v>45658</v>
      </c>
      <c r="C302" s="109">
        <v>86.6</v>
      </c>
      <c r="D302" s="215">
        <f>AVERAGE(C302:C304)</f>
        <v>86.600000000000009</v>
      </c>
      <c r="E302" s="109">
        <v>92.1</v>
      </c>
      <c r="F302" s="215">
        <f>AVERAGE(E302:E304)</f>
        <v>93.40000000000002</v>
      </c>
      <c r="G302" s="215">
        <v>0.2</v>
      </c>
      <c r="H302" s="215">
        <v>0.9</v>
      </c>
      <c r="I302" s="143">
        <f t="shared" si="4"/>
        <v>-5.5</v>
      </c>
    </row>
    <row r="303" spans="1:9" x14ac:dyDescent="0.25">
      <c r="A303" s="216"/>
      <c r="B303" s="118">
        <v>45689</v>
      </c>
      <c r="C303" s="109">
        <v>87.5</v>
      </c>
      <c r="D303" s="215"/>
      <c r="E303" s="109">
        <v>92.2</v>
      </c>
      <c r="F303" s="215"/>
      <c r="G303" s="215"/>
      <c r="H303" s="215"/>
      <c r="I303" s="143">
        <f t="shared" si="4"/>
        <v>-4.7000000000000028</v>
      </c>
    </row>
    <row r="304" spans="1:9" x14ac:dyDescent="0.25">
      <c r="A304" s="216"/>
      <c r="B304" s="118">
        <v>45717</v>
      </c>
      <c r="C304" s="109">
        <v>85.7</v>
      </c>
      <c r="D304" s="215"/>
      <c r="E304" s="109">
        <v>95.9</v>
      </c>
      <c r="F304" s="215"/>
      <c r="G304" s="215"/>
      <c r="H304" s="215"/>
      <c r="I304" s="175">
        <f t="shared" si="4"/>
        <v>-10.200000000000003</v>
      </c>
    </row>
    <row r="305" spans="1:9" x14ac:dyDescent="0.25">
      <c r="A305" s="216" t="s">
        <v>543</v>
      </c>
      <c r="B305" s="118">
        <v>45748</v>
      </c>
      <c r="C305" s="109">
        <v>85</v>
      </c>
      <c r="D305" s="215">
        <f>AVERAGE(C305:C307)</f>
        <v>86.399999999999991</v>
      </c>
      <c r="E305" s="109">
        <v>90.1</v>
      </c>
      <c r="F305" s="215">
        <f>AVERAGE(E305:E307)</f>
        <v>91.59999999999998</v>
      </c>
      <c r="G305" s="215">
        <v>0.6</v>
      </c>
      <c r="H305" s="215">
        <v>0.7</v>
      </c>
      <c r="I305" s="143">
        <f t="shared" si="4"/>
        <v>-5.0999999999999943</v>
      </c>
    </row>
    <row r="306" spans="1:9" x14ac:dyDescent="0.25">
      <c r="A306" s="216"/>
      <c r="B306" s="118">
        <v>45778</v>
      </c>
      <c r="C306" s="109">
        <v>87.9</v>
      </c>
      <c r="D306" s="215"/>
      <c r="E306" s="109">
        <v>92.1</v>
      </c>
      <c r="F306" s="215"/>
      <c r="G306" s="215"/>
      <c r="H306" s="215"/>
      <c r="I306" s="143">
        <f t="shared" si="4"/>
        <v>-4.1999999999999886</v>
      </c>
    </row>
    <row r="307" spans="1:9" x14ac:dyDescent="0.25">
      <c r="A307" s="216"/>
      <c r="B307" s="118">
        <v>45809</v>
      </c>
      <c r="C307" s="109">
        <v>86.3</v>
      </c>
      <c r="D307" s="215"/>
      <c r="E307" s="109">
        <v>92.6</v>
      </c>
      <c r="F307" s="215"/>
      <c r="G307" s="215"/>
      <c r="H307" s="215"/>
      <c r="I307" s="143">
        <f t="shared" si="4"/>
        <v>-6.2999999999999972</v>
      </c>
    </row>
    <row r="308" spans="1:9" x14ac:dyDescent="0.25">
      <c r="A308" s="216" t="s">
        <v>541</v>
      </c>
      <c r="B308" s="118">
        <v>45839</v>
      </c>
      <c r="C308" s="109">
        <v>87.1</v>
      </c>
      <c r="D308" s="215">
        <f>AVERAGE(C308:C310)</f>
        <v>87.8</v>
      </c>
      <c r="E308" s="109">
        <v>93.1</v>
      </c>
      <c r="F308" s="215">
        <f>AVERAGE(E308:E310)</f>
        <v>95.666666666666671</v>
      </c>
      <c r="G308" s="215">
        <v>0.4</v>
      </c>
      <c r="H308" s="213">
        <v>1.3</v>
      </c>
      <c r="I308" s="143">
        <f t="shared" si="4"/>
        <v>-6</v>
      </c>
    </row>
    <row r="309" spans="1:9" x14ac:dyDescent="0.25">
      <c r="A309" s="216"/>
      <c r="B309" s="118">
        <v>45870</v>
      </c>
      <c r="C309" s="109">
        <v>89</v>
      </c>
      <c r="D309" s="215"/>
      <c r="E309" s="109">
        <v>98.5</v>
      </c>
      <c r="F309" s="215"/>
      <c r="G309" s="215"/>
      <c r="H309" s="213"/>
      <c r="I309" s="143">
        <f t="shared" si="4"/>
        <v>-9.5</v>
      </c>
    </row>
    <row r="310" spans="1:9" x14ac:dyDescent="0.25">
      <c r="A310" s="216"/>
      <c r="B310" s="118">
        <v>45901</v>
      </c>
      <c r="C310" s="109">
        <v>87.3</v>
      </c>
      <c r="D310" s="215"/>
      <c r="E310" s="109">
        <v>95.4</v>
      </c>
      <c r="F310" s="215"/>
      <c r="G310" s="215"/>
      <c r="H310" s="213"/>
      <c r="I310" s="143">
        <f t="shared" si="4"/>
        <v>-8.1000000000000085</v>
      </c>
    </row>
    <row r="311" spans="1:9" x14ac:dyDescent="0.25">
      <c r="A311" s="216" t="s">
        <v>544</v>
      </c>
      <c r="B311" s="118">
        <v>45931</v>
      </c>
      <c r="C311" s="109">
        <v>84.6</v>
      </c>
      <c r="D311" s="215">
        <f>AVERAGE(C311:C313)</f>
        <v>84.5</v>
      </c>
      <c r="E311" s="109">
        <v>92.1</v>
      </c>
      <c r="F311" s="215">
        <f>AVERAGE(E311:E313)</f>
        <v>96.8</v>
      </c>
      <c r="G311" s="215">
        <v>0.8</v>
      </c>
      <c r="H311" s="215">
        <v>0.6</v>
      </c>
      <c r="I311" s="143">
        <f t="shared" si="4"/>
        <v>-7.5</v>
      </c>
    </row>
    <row r="312" spans="1:9" x14ac:dyDescent="0.25">
      <c r="A312" s="216"/>
      <c r="B312" s="118">
        <v>45962</v>
      </c>
      <c r="C312" s="109">
        <v>84.5</v>
      </c>
      <c r="D312" s="215"/>
      <c r="E312" s="109">
        <v>103.8</v>
      </c>
      <c r="F312" s="215"/>
      <c r="G312" s="215"/>
      <c r="H312" s="215"/>
      <c r="I312" s="175">
        <f t="shared" si="4"/>
        <v>-19.299999999999997</v>
      </c>
    </row>
    <row r="313" spans="1:9" x14ac:dyDescent="0.25">
      <c r="A313" s="216"/>
      <c r="B313" s="118">
        <v>45992</v>
      </c>
      <c r="C313" s="109">
        <v>84.4</v>
      </c>
      <c r="D313" s="215"/>
      <c r="E313" s="109">
        <v>94.5</v>
      </c>
      <c r="F313" s="215"/>
      <c r="G313" s="215"/>
      <c r="H313" s="215"/>
      <c r="I313" s="175">
        <f t="shared" si="4"/>
        <v>-10.099999999999994</v>
      </c>
    </row>
    <row r="314" spans="1:9" x14ac:dyDescent="0.25">
      <c r="A314" s="216" t="s">
        <v>577</v>
      </c>
      <c r="B314" s="118">
        <v>46023</v>
      </c>
      <c r="C314" s="109">
        <v>82.6</v>
      </c>
      <c r="D314" s="215">
        <f>AVERAGE(C314:C316)</f>
        <v>77.266666666666666</v>
      </c>
      <c r="E314" s="109">
        <v>92.9</v>
      </c>
      <c r="F314" s="215">
        <f>AVERAGE(E314:E316)</f>
        <v>91.666666666666671</v>
      </c>
      <c r="G314" s="215">
        <v>0.3</v>
      </c>
      <c r="H314" s="213">
        <v>1.4</v>
      </c>
      <c r="I314" s="175">
        <f t="shared" si="4"/>
        <v>-10.300000000000011</v>
      </c>
    </row>
    <row r="315" spans="1:9" x14ac:dyDescent="0.25">
      <c r="A315" s="216"/>
      <c r="B315" s="118">
        <v>46054</v>
      </c>
      <c r="C315" s="109">
        <v>78.7</v>
      </c>
      <c r="D315" s="215"/>
      <c r="E315" s="109">
        <v>90.5</v>
      </c>
      <c r="F315" s="215"/>
      <c r="G315" s="215"/>
      <c r="H315" s="213"/>
      <c r="I315" s="175">
        <f t="shared" si="4"/>
        <v>-11.799999999999997</v>
      </c>
    </row>
    <row r="316" spans="1:9" x14ac:dyDescent="0.25">
      <c r="A316" s="216"/>
      <c r="B316" s="118">
        <v>46082</v>
      </c>
      <c r="C316" s="109">
        <v>70.5</v>
      </c>
      <c r="D316" s="215"/>
      <c r="E316" s="109">
        <v>91.6</v>
      </c>
      <c r="F316" s="215"/>
      <c r="G316" s="215"/>
      <c r="H316" s="213"/>
      <c r="I316" s="175">
        <f t="shared" si="4"/>
        <v>-21.099999999999994</v>
      </c>
    </row>
    <row r="317" spans="1:9" x14ac:dyDescent="0.25">
      <c r="A317" s="216" t="s">
        <v>578</v>
      </c>
      <c r="B317" s="118">
        <v>46113</v>
      </c>
      <c r="C317" s="109">
        <v>63.6</v>
      </c>
      <c r="D317" s="214">
        <f>AVERAGE(C317:C319)</f>
        <v>67.399999999999991</v>
      </c>
      <c r="E317" s="109">
        <v>80.099999999999994</v>
      </c>
      <c r="F317" s="215">
        <f>AVERAGE(E317:E319)</f>
        <v>81.233333333333334</v>
      </c>
      <c r="I317" s="175">
        <f t="shared" si="4"/>
        <v>-16.499999999999993</v>
      </c>
    </row>
    <row r="318" spans="1:9" x14ac:dyDescent="0.25">
      <c r="A318" s="216"/>
      <c r="B318" s="118">
        <v>46143</v>
      </c>
      <c r="C318" s="109">
        <v>66</v>
      </c>
      <c r="D318" s="214"/>
      <c r="E318" s="109">
        <v>83</v>
      </c>
      <c r="F318" s="215"/>
      <c r="I318" s="175">
        <f t="shared" si="4"/>
        <v>-17</v>
      </c>
    </row>
    <row r="319" spans="1:9" x14ac:dyDescent="0.25">
      <c r="A319" s="216"/>
      <c r="B319" s="118">
        <v>46174</v>
      </c>
      <c r="C319" s="109">
        <v>72.599999999999994</v>
      </c>
      <c r="D319" s="214"/>
      <c r="E319" s="109">
        <v>80.599999999999994</v>
      </c>
      <c r="F319" s="215"/>
      <c r="I319" s="143">
        <f t="shared" si="4"/>
        <v>-8</v>
      </c>
    </row>
    <row r="320" spans="1:9" x14ac:dyDescent="0.25">
      <c r="A320" s="216" t="s">
        <v>579</v>
      </c>
      <c r="B320" s="118">
        <v>46204</v>
      </c>
      <c r="C320" s="109">
        <v>71.2</v>
      </c>
      <c r="E320" s="109">
        <v>83.9</v>
      </c>
      <c r="I320" s="143">
        <f t="shared" si="4"/>
        <v>-12.700000000000003</v>
      </c>
    </row>
    <row r="321" spans="1:2" x14ac:dyDescent="0.25">
      <c r="A321" s="216"/>
      <c r="B321" s="118">
        <v>46235</v>
      </c>
    </row>
    <row r="322" spans="1:2" x14ac:dyDescent="0.25">
      <c r="A322" s="216"/>
      <c r="B322" s="118">
        <v>46266</v>
      </c>
    </row>
    <row r="323" spans="1:2" x14ac:dyDescent="0.25">
      <c r="A323" s="216" t="s">
        <v>580</v>
      </c>
      <c r="B323" s="118">
        <v>46296</v>
      </c>
    </row>
    <row r="324" spans="1:2" x14ac:dyDescent="0.25">
      <c r="A324" s="216"/>
      <c r="B324" s="118">
        <v>46327</v>
      </c>
    </row>
    <row r="325" spans="1:2" x14ac:dyDescent="0.25">
      <c r="A325" s="216"/>
      <c r="B325" s="118">
        <v>46357</v>
      </c>
    </row>
    <row r="326" spans="1:2" x14ac:dyDescent="0.25">
      <c r="B326" s="118"/>
    </row>
    <row r="327" spans="1:2" x14ac:dyDescent="0.25">
      <c r="B327" s="118"/>
    </row>
    <row r="328" spans="1:2" x14ac:dyDescent="0.25">
      <c r="B328" s="118"/>
    </row>
    <row r="329" spans="1:2" x14ac:dyDescent="0.25">
      <c r="B329" s="118"/>
    </row>
    <row r="330" spans="1:2" x14ac:dyDescent="0.25">
      <c r="B330" s="118"/>
    </row>
    <row r="331" spans="1:2" x14ac:dyDescent="0.25">
      <c r="B331" s="118"/>
    </row>
    <row r="332" spans="1:2" x14ac:dyDescent="0.25">
      <c r="B332" s="118"/>
    </row>
    <row r="333" spans="1:2" x14ac:dyDescent="0.25">
      <c r="B333" s="118"/>
    </row>
    <row r="334" spans="1:2" x14ac:dyDescent="0.25">
      <c r="B334" s="118"/>
    </row>
    <row r="335" spans="1:2" x14ac:dyDescent="0.25">
      <c r="B335" s="118"/>
    </row>
    <row r="336" spans="1:2" x14ac:dyDescent="0.25">
      <c r="B336" s="118"/>
    </row>
  </sheetData>
  <mergeCells count="530"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2026-07-27T04:24:45Z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